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pvzhkETn/Q6VVUj4Qb+a5gp/Ks91paUibgLRm57HbJZKGj3v+8+mtc6xTobprp5Oz/mM5e9CBwNWvsFvvZQmUQ==" workbookSaltValue="oDBE5yE0vqxzKmkDQGIQSg==" workbookSpinCount="100000" lockStructure="1"/>
  <bookViews>
    <workbookView xWindow="-1320" yWindow="855" windowWidth="20505" windowHeight="5340"/>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<sst xmlns="http://schemas.openxmlformats.org/spreadsheetml/2006/main" count="247" uniqueCount="121">
  <si>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</si>
  <si>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</si>
  <si>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</si>
  <si>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</si>
  <si>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</si>
  <si>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</si>
  <si>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</si>
  <si>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</si>
  <si>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</si>
  <si>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</si>
  <si>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</si>
  <si>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</si>
  <si>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</si>
  <si>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</si>
  <si>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</si>
  <si>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</si>
  <si>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</si>
  <si>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</si>
  <si>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</si>
  <si>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</si>
  <si>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</si>
  <si>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</si>
  <si>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</si>
  <si>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</si>
  <si>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</si>
  <si>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</si>
  <si>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</si>
  <si>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</si>
  <si>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</si>
  <si>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</si>
  <si>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</si>
  <si>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</si>
  <si>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</si>
  <si>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</si>
  <si>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</si>
  <si>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</si>
  <si>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</si>
  <si>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</si>
  <si>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</si>
  <si>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</si>
  <si>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</si>
  <si>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</si>
  <si>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</si>
  <si>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</si>
  <si>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</si>
  <si>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</si>
  <si>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</si>
  <si>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</si>
  <si>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</si>
  <si>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</si>
  <si>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</si>
  <si>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</si>
  <si>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</si>
  <si>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</si>
  <si>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</si>
  <si>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</si>
  <si>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</si>
  <si>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</si>
  <si>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</si>
  <si>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</si>
  <si>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</si>
  <si>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</si>
  <si>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</si>
  <si>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</si>
  <si>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</si>
  <si>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</si>
  <si>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</si>
  <si>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</si>
  <si>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</si>
  <si>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</si>
  <si>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</si>
  <si>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</si>
  <si>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</si>
  <si>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</si>
  <si>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</si>
  <si>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</si>
  <si>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</si>
  <si>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</si>
  <si>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</si>
  <si>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</si>
  <si>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</si>
  <si>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</si>
  <si>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</si>
  <si>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</si>
  <si>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</si>
  <si>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</si>
  <si>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</si>
  <si>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</si>
  <si>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</si>
  <si>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</si>
  <si>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</si>
  <si>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</si>
  <si>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</si>
  <si>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</si>
  <si>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</si>
  <si>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</si>
  <si>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</si>
  <si>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</si>
  <si>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</si>
  <si>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</si>
  <si>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</si>
  <si>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</si>
  <si>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</si>
  <si>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</si>
  <si>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</si>
  <si>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</si>
  <si>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</si>
  <si>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</si>
  <si>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</si>
  <si>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</si>
  <si>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</si>
  <si>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</si>
  <si>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</si>
  <si>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</si>
  <si>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</si>
  <si>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</si>
  <si>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</si>
  <si>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</si>
  <si>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事業開始から数年が経ち、徐々に維持管理費が増加傾向にある。</t>
    <phoneticPr fontId="4"/>
  </si>
  <si>
    <t>　単独浄化槽から合併浄化槽への転換により、順調に整備が進んでおり、水質の向上が進展している。</t>
    <phoneticPr fontId="4"/>
  </si>
  <si>
    <t>　修繕などの維持管理支出額の上昇により、収益的収支比率が昨年より低下し、経営改善に向けた取組が求められる。
　経費回収率は類似団体を上回っており、使用料で回収すべき経費を賄えている状況である。
　汚水処理原価は全国平均を下回っており、低コストで汚水処理が出来ている状況であるが、今後、維持管理費の増加等によるコスト上昇については注視が必要である。
　今後も浄化槽の普及拡大により、高水準な水洗化率を維持することが求められる。</t>
    <rPh sb="12" eb="13">
      <t>ガク</t>
    </rPh>
    <rPh sb="14" eb="16">
      <t>ジョウショウ</t>
    </rPh>
    <rPh sb="47" eb="48">
      <t>モト</t>
    </rPh>
    <rPh sb="178" eb="181">
      <t>ジョウカソウ</t>
    </rPh>
    <rPh sb="190" eb="193">
      <t>コウスイジュン</t>
    </rPh>
    <rPh sb="199" eb="201">
      <t>イジ</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</si>
</sst>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289-4F62-85FA-B92AA54B18EE}"/>
            </c:ext>
          </c:extLst>
        </c:ser>
        <c:dLbls>
          <c:showLegendKey val="0"/>
          <c:showVal val="0"/>
          <c:showCatName val="0"/>
          <c:showSerName val="0"/>
          <c:showPercent val="0"/>
          <c:showBubbleSize val="0"/>
        </c:dLbls>
        <c:gapWidth val="150"/>
        <c:axId val="127437824"/>
        <c:axId val="127448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F289-4F62-85FA-B92AA54B18EE}"/>
            </c:ext>
          </c:extLst>
        </c:ser>
        <c:dLbls>
          <c:showLegendKey val="0"/>
          <c:showVal val="0"/>
          <c:showCatName val="0"/>
          <c:showSerName val="0"/>
          <c:showPercent val="0"/>
          <c:showBubbleSize val="0"/>
        </c:dLbls>
        <c:marker val="1"/>
        <c:smooth val="0"/>
        <c:axId val="127437824"/>
        <c:axId val="127448576"/>
      </c:lineChart>
      <c:dateAx>
        <c:axId val="127437824"/>
        <c:scaling>
          <c:orientation val="minMax"/>
        </c:scaling>
        <c:delete val="1"/>
        <c:axPos val="b"/>
        <c:numFmt formatCode="&quot;H&quot;yy" sourceLinked="1"/>
        <c:majorTickMark val="none"/>
        <c:minorTickMark val="none"/>
        <c:tickLblPos val="none"/>
        <c:crossAx val="127448576"/>
        <c:crosses val="autoZero"/>
        <c:auto val="1"/>
        <c:lblOffset val="100"/>
        <c:baseTimeUnit val="years"/>
      </c:dateAx>
      <c:valAx>
        <c:axId val="12744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B8F-4B37-AD90-0E043FEE8A4F}"/>
            </c:ext>
          </c:extLst>
        </c:ser>
        <c:dLbls>
          <c:showLegendKey val="0"/>
          <c:showVal val="0"/>
          <c:showCatName val="0"/>
          <c:showSerName val="0"/>
          <c:showPercent val="0"/>
          <c:showBubbleSize val="0"/>
        </c:dLbls>
        <c:gapWidth val="150"/>
        <c:axId val="42582784"/>
        <c:axId val="4258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61.55</c:v>
                </c:pt>
                <c:pt idx="1">
                  <c:v>57.22</c:v>
                </c:pt>
                <c:pt idx="2">
                  <c:v>54.93</c:v>
                </c:pt>
                <c:pt idx="3">
                  <c:v>55.96</c:v>
                </c:pt>
                <c:pt idx="4">
                  <c:v>56.45</c:v>
                </c:pt>
              </c:numCache>
            </c:numRef>
          </c:val>
          <c:smooth val="0"/>
          <c:extLst xmlns:c16r2="http://schemas.microsoft.com/office/drawing/2015/06/chart">
            <c:ext xmlns:c16="http://schemas.microsoft.com/office/drawing/2014/chart" uri="{C3380CC4-5D6E-409C-BE32-E72D297353CC}">
              <c16:uniqueId val="{00000001-2B8F-4B37-AD90-0E043FEE8A4F}"/>
            </c:ext>
          </c:extLst>
        </c:ser>
        <c:dLbls>
          <c:showLegendKey val="0"/>
          <c:showVal val="0"/>
          <c:showCatName val="0"/>
          <c:showSerName val="0"/>
          <c:showPercent val="0"/>
          <c:showBubbleSize val="0"/>
        </c:dLbls>
        <c:marker val="1"/>
        <c:smooth val="0"/>
        <c:axId val="42582784"/>
        <c:axId val="42584704"/>
      </c:lineChart>
      <c:dateAx>
        <c:axId val="42582784"/>
        <c:scaling>
          <c:orientation val="minMax"/>
        </c:scaling>
        <c:delete val="1"/>
        <c:axPos val="b"/>
        <c:numFmt formatCode="&quot;H&quot;yy" sourceLinked="1"/>
        <c:majorTickMark val="none"/>
        <c:minorTickMark val="none"/>
        <c:tickLblPos val="none"/>
        <c:crossAx val="42584704"/>
        <c:crosses val="autoZero"/>
        <c:auto val="1"/>
        <c:lblOffset val="100"/>
        <c:baseTimeUnit val="years"/>
      </c:dateAx>
      <c:valAx>
        <c:axId val="425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9.76</c:v>
                </c:pt>
                <c:pt idx="1">
                  <c:v>10.92</c:v>
                </c:pt>
                <c:pt idx="2">
                  <c:v>100</c:v>
                </c:pt>
                <c:pt idx="3">
                  <c:v>100</c:v>
                </c:pt>
                <c:pt idx="4">
                  <c:v>100</c:v>
                </c:pt>
              </c:numCache>
            </c:numRef>
          </c:val>
          <c:extLst xmlns:c16r2="http://schemas.microsoft.com/office/drawing/2015/06/chart">
            <c:ext xmlns:c16="http://schemas.microsoft.com/office/drawing/2014/chart" uri="{C3380CC4-5D6E-409C-BE32-E72D297353CC}">
              <c16:uniqueId val="{00000000-F2F1-4BA3-ACCA-0759F72B6D09}"/>
            </c:ext>
          </c:extLst>
        </c:ser>
        <c:dLbls>
          <c:showLegendKey val="0"/>
          <c:showVal val="0"/>
          <c:showCatName val="0"/>
          <c:showSerName val="0"/>
          <c:showPercent val="0"/>
          <c:showBubbleSize val="0"/>
        </c:dLbls>
        <c:gapWidth val="150"/>
        <c:axId val="42624128"/>
        <c:axId val="4262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67.489999999999995</c:v>
                </c:pt>
                <c:pt idx="1">
                  <c:v>67.290000000000006</c:v>
                </c:pt>
                <c:pt idx="2">
                  <c:v>65.569999999999993</c:v>
                </c:pt>
                <c:pt idx="3">
                  <c:v>60.12</c:v>
                </c:pt>
                <c:pt idx="4">
                  <c:v>54.99</c:v>
                </c:pt>
              </c:numCache>
            </c:numRef>
          </c:val>
          <c:smooth val="0"/>
          <c:extLst xmlns:c16r2="http://schemas.microsoft.com/office/drawing/2015/06/chart">
            <c:ext xmlns:c16="http://schemas.microsoft.com/office/drawing/2014/chart" uri="{C3380CC4-5D6E-409C-BE32-E72D297353CC}">
              <c16:uniqueId val="{00000001-F2F1-4BA3-ACCA-0759F72B6D09}"/>
            </c:ext>
          </c:extLst>
        </c:ser>
        <c:dLbls>
          <c:showLegendKey val="0"/>
          <c:showVal val="0"/>
          <c:showCatName val="0"/>
          <c:showSerName val="0"/>
          <c:showPercent val="0"/>
          <c:showBubbleSize val="0"/>
        </c:dLbls>
        <c:marker val="1"/>
        <c:smooth val="0"/>
        <c:axId val="42624128"/>
        <c:axId val="42626048"/>
      </c:lineChart>
      <c:dateAx>
        <c:axId val="42624128"/>
        <c:scaling>
          <c:orientation val="minMax"/>
        </c:scaling>
        <c:delete val="1"/>
        <c:axPos val="b"/>
        <c:numFmt formatCode="&quot;H&quot;yy" sourceLinked="1"/>
        <c:majorTickMark val="none"/>
        <c:minorTickMark val="none"/>
        <c:tickLblPos val="none"/>
        <c:crossAx val="42626048"/>
        <c:crosses val="autoZero"/>
        <c:auto val="1"/>
        <c:lblOffset val="100"/>
        <c:baseTimeUnit val="years"/>
      </c:dateAx>
      <c:valAx>
        <c:axId val="4262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2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103.44</c:v>
                </c:pt>
                <c:pt idx="1">
                  <c:v>125.99</c:v>
                </c:pt>
                <c:pt idx="2">
                  <c:v>149.58000000000001</c:v>
                </c:pt>
                <c:pt idx="3">
                  <c:v>125.87</c:v>
                </c:pt>
                <c:pt idx="4">
                  <c:v>96.91</c:v>
                </c:pt>
              </c:numCache>
            </c:numRef>
          </c:val>
          <c:extLst xmlns:c16r2="http://schemas.microsoft.com/office/drawing/2015/06/chart">
            <c:ext xmlns:c16="http://schemas.microsoft.com/office/drawing/2014/chart" uri="{C3380CC4-5D6E-409C-BE32-E72D297353CC}">
              <c16:uniqueId val="{00000000-DAF7-4F91-9CED-27B1ED8244B2}"/>
            </c:ext>
          </c:extLst>
        </c:ser>
        <c:dLbls>
          <c:showLegendKey val="0"/>
          <c:showVal val="0"/>
          <c:showCatName val="0"/>
          <c:showSerName val="0"/>
          <c:showPercent val="0"/>
          <c:showBubbleSize val="0"/>
        </c:dLbls>
        <c:gapWidth val="150"/>
        <c:axId val="173781376"/>
        <c:axId val="17486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F7-4F91-9CED-27B1ED8244B2}"/>
            </c:ext>
          </c:extLst>
        </c:ser>
        <c:dLbls>
          <c:showLegendKey val="0"/>
          <c:showVal val="0"/>
          <c:showCatName val="0"/>
          <c:showSerName val="0"/>
          <c:showPercent val="0"/>
          <c:showBubbleSize val="0"/>
        </c:dLbls>
        <c:marker val="1"/>
        <c:smooth val="0"/>
        <c:axId val="173781376"/>
        <c:axId val="174867584"/>
      </c:lineChart>
      <c:dateAx>
        <c:axId val="173781376"/>
        <c:scaling>
          <c:orientation val="minMax"/>
        </c:scaling>
        <c:delete val="1"/>
        <c:axPos val="b"/>
        <c:numFmt formatCode="&quot;H&quot;yy" sourceLinked="1"/>
        <c:majorTickMark val="none"/>
        <c:minorTickMark val="none"/>
        <c:tickLblPos val="none"/>
        <c:crossAx val="174867584"/>
        <c:crosses val="autoZero"/>
        <c:auto val="1"/>
        <c:lblOffset val="100"/>
        <c:baseTimeUnit val="years"/>
      </c:dateAx>
      <c:valAx>
        <c:axId val="17486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78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12-4C77-8DAC-DA605E339045}"/>
            </c:ext>
          </c:extLst>
        </c:ser>
        <c:dLbls>
          <c:showLegendKey val="0"/>
          <c:showVal val="0"/>
          <c:showCatName val="0"/>
          <c:showSerName val="0"/>
          <c:showPercent val="0"/>
          <c:showBubbleSize val="0"/>
        </c:dLbls>
        <c:gapWidth val="150"/>
        <c:axId val="176768896"/>
        <c:axId val="17673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2-4C77-8DAC-DA605E339045}"/>
            </c:ext>
          </c:extLst>
        </c:ser>
        <c:dLbls>
          <c:showLegendKey val="0"/>
          <c:showVal val="0"/>
          <c:showCatName val="0"/>
          <c:showSerName val="0"/>
          <c:showPercent val="0"/>
          <c:showBubbleSize val="0"/>
        </c:dLbls>
        <c:marker val="1"/>
        <c:smooth val="0"/>
        <c:axId val="176768896"/>
        <c:axId val="176734208"/>
      </c:lineChart>
      <c:dateAx>
        <c:axId val="176768896"/>
        <c:scaling>
          <c:orientation val="minMax"/>
        </c:scaling>
        <c:delete val="1"/>
        <c:axPos val="b"/>
        <c:numFmt formatCode="&quot;H&quot;yy" sourceLinked="1"/>
        <c:majorTickMark val="none"/>
        <c:minorTickMark val="none"/>
        <c:tickLblPos val="none"/>
        <c:crossAx val="176734208"/>
        <c:crosses val="autoZero"/>
        <c:auto val="1"/>
        <c:lblOffset val="100"/>
        <c:baseTimeUnit val="years"/>
      </c:dateAx>
      <c:valAx>
        <c:axId val="17673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F4A-4120-977C-DEBC4DCCC5FE}"/>
            </c:ext>
          </c:extLst>
        </c:ser>
        <c:dLbls>
          <c:showLegendKey val="0"/>
          <c:showVal val="0"/>
          <c:showCatName val="0"/>
          <c:showSerName val="0"/>
          <c:showPercent val="0"/>
          <c:showBubbleSize val="0"/>
        </c:dLbls>
        <c:gapWidth val="150"/>
        <c:axId val="176781568"/>
        <c:axId val="176791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F4A-4120-977C-DEBC4DCCC5FE}"/>
            </c:ext>
          </c:extLst>
        </c:ser>
        <c:dLbls>
          <c:showLegendKey val="0"/>
          <c:showVal val="0"/>
          <c:showCatName val="0"/>
          <c:showSerName val="0"/>
          <c:showPercent val="0"/>
          <c:showBubbleSize val="0"/>
        </c:dLbls>
        <c:marker val="1"/>
        <c:smooth val="0"/>
        <c:axId val="176781568"/>
        <c:axId val="176791936"/>
      </c:lineChart>
      <c:dateAx>
        <c:axId val="176781568"/>
        <c:scaling>
          <c:orientation val="minMax"/>
        </c:scaling>
        <c:delete val="1"/>
        <c:axPos val="b"/>
        <c:numFmt formatCode="&quot;H&quot;yy" sourceLinked="1"/>
        <c:majorTickMark val="none"/>
        <c:minorTickMark val="none"/>
        <c:tickLblPos val="none"/>
        <c:crossAx val="176791936"/>
        <c:crosses val="autoZero"/>
        <c:auto val="1"/>
        <c:lblOffset val="100"/>
        <c:baseTimeUnit val="years"/>
      </c:dateAx>
      <c:valAx>
        <c:axId val="176791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781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4FE-440B-97D4-FA877632CFB1}"/>
            </c:ext>
          </c:extLst>
        </c:ser>
        <c:dLbls>
          <c:showLegendKey val="0"/>
          <c:showVal val="0"/>
          <c:showCatName val="0"/>
          <c:showSerName val="0"/>
          <c:showPercent val="0"/>
          <c:showBubbleSize val="0"/>
        </c:dLbls>
        <c:gapWidth val="150"/>
        <c:axId val="181942912"/>
        <c:axId val="18195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4FE-440B-97D4-FA877632CFB1}"/>
            </c:ext>
          </c:extLst>
        </c:ser>
        <c:dLbls>
          <c:showLegendKey val="0"/>
          <c:showVal val="0"/>
          <c:showCatName val="0"/>
          <c:showSerName val="0"/>
          <c:showPercent val="0"/>
          <c:showBubbleSize val="0"/>
        </c:dLbls>
        <c:marker val="1"/>
        <c:smooth val="0"/>
        <c:axId val="181942912"/>
        <c:axId val="181953280"/>
      </c:lineChart>
      <c:dateAx>
        <c:axId val="181942912"/>
        <c:scaling>
          <c:orientation val="minMax"/>
        </c:scaling>
        <c:delete val="1"/>
        <c:axPos val="b"/>
        <c:numFmt formatCode="&quot;H&quot;yy" sourceLinked="1"/>
        <c:majorTickMark val="none"/>
        <c:minorTickMark val="none"/>
        <c:tickLblPos val="none"/>
        <c:crossAx val="181953280"/>
        <c:crosses val="autoZero"/>
        <c:auto val="1"/>
        <c:lblOffset val="100"/>
        <c:baseTimeUnit val="years"/>
      </c:dateAx>
      <c:valAx>
        <c:axId val="18195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86-4A45-8DCF-726ABAB780B1}"/>
            </c:ext>
          </c:extLst>
        </c:ser>
        <c:dLbls>
          <c:showLegendKey val="0"/>
          <c:showVal val="0"/>
          <c:showCatName val="0"/>
          <c:showSerName val="0"/>
          <c:showPercent val="0"/>
          <c:showBubbleSize val="0"/>
        </c:dLbls>
        <c:gapWidth val="150"/>
        <c:axId val="181967872"/>
        <c:axId val="18197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86-4A45-8DCF-726ABAB780B1}"/>
            </c:ext>
          </c:extLst>
        </c:ser>
        <c:dLbls>
          <c:showLegendKey val="0"/>
          <c:showVal val="0"/>
          <c:showCatName val="0"/>
          <c:showSerName val="0"/>
          <c:showPercent val="0"/>
          <c:showBubbleSize val="0"/>
        </c:dLbls>
        <c:marker val="1"/>
        <c:smooth val="0"/>
        <c:axId val="181967872"/>
        <c:axId val="181978240"/>
      </c:lineChart>
      <c:dateAx>
        <c:axId val="181967872"/>
        <c:scaling>
          <c:orientation val="minMax"/>
        </c:scaling>
        <c:delete val="1"/>
        <c:axPos val="b"/>
        <c:numFmt formatCode="&quot;H&quot;yy" sourceLinked="1"/>
        <c:majorTickMark val="none"/>
        <c:minorTickMark val="none"/>
        <c:tickLblPos val="none"/>
        <c:crossAx val="181978240"/>
        <c:crosses val="autoZero"/>
        <c:auto val="1"/>
        <c:lblOffset val="100"/>
        <c:baseTimeUnit val="years"/>
      </c:dateAx>
      <c:valAx>
        <c:axId val="18197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96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quot;-&quot;">
                  <c:v>383.98</c:v>
                </c:pt>
              </c:numCache>
            </c:numRef>
          </c:val>
          <c:extLst xmlns:c16r2="http://schemas.microsoft.com/office/drawing/2015/06/chart">
            <c:ext xmlns:c16="http://schemas.microsoft.com/office/drawing/2014/chart" uri="{C3380CC4-5D6E-409C-BE32-E72D297353CC}">
              <c16:uniqueId val="{00000000-1C9A-4715-BD6E-B275F6A01BD4}"/>
            </c:ext>
          </c:extLst>
        </c:ser>
        <c:dLbls>
          <c:showLegendKey val="0"/>
          <c:showVal val="0"/>
          <c:showCatName val="0"/>
          <c:showSerName val="0"/>
          <c:showPercent val="0"/>
          <c:showBubbleSize val="0"/>
        </c:dLbls>
        <c:gapWidth val="150"/>
        <c:axId val="42484096"/>
        <c:axId val="4248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413.5</c:v>
                </c:pt>
                <c:pt idx="1">
                  <c:v>407.42</c:v>
                </c:pt>
                <c:pt idx="2">
                  <c:v>386.46</c:v>
                </c:pt>
                <c:pt idx="3">
                  <c:v>421.25</c:v>
                </c:pt>
                <c:pt idx="4">
                  <c:v>398.42</c:v>
                </c:pt>
              </c:numCache>
            </c:numRef>
          </c:val>
          <c:smooth val="0"/>
          <c:extLst xmlns:c16r2="http://schemas.microsoft.com/office/drawing/2015/06/chart">
            <c:ext xmlns:c16="http://schemas.microsoft.com/office/drawing/2014/chart" uri="{C3380CC4-5D6E-409C-BE32-E72D297353CC}">
              <c16:uniqueId val="{00000001-1C9A-4715-BD6E-B275F6A01BD4}"/>
            </c:ext>
          </c:extLst>
        </c:ser>
        <c:dLbls>
          <c:showLegendKey val="0"/>
          <c:showVal val="0"/>
          <c:showCatName val="0"/>
          <c:showSerName val="0"/>
          <c:showPercent val="0"/>
          <c:showBubbleSize val="0"/>
        </c:dLbls>
        <c:marker val="1"/>
        <c:smooth val="0"/>
        <c:axId val="42484096"/>
        <c:axId val="42485632"/>
      </c:lineChart>
      <c:dateAx>
        <c:axId val="42484096"/>
        <c:scaling>
          <c:orientation val="minMax"/>
        </c:scaling>
        <c:delete val="1"/>
        <c:axPos val="b"/>
        <c:numFmt formatCode="&quot;H&quot;yy" sourceLinked="1"/>
        <c:majorTickMark val="none"/>
        <c:minorTickMark val="none"/>
        <c:tickLblPos val="none"/>
        <c:crossAx val="42485632"/>
        <c:crosses val="autoZero"/>
        <c:auto val="1"/>
        <c:lblOffset val="100"/>
        <c:baseTimeUnit val="years"/>
      </c:dateAx>
      <c:valAx>
        <c:axId val="4248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48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103.36</c:v>
                </c:pt>
                <c:pt idx="1">
                  <c:v>105.49</c:v>
                </c:pt>
                <c:pt idx="2">
                  <c:v>87.74</c:v>
                </c:pt>
                <c:pt idx="3">
                  <c:v>89.71</c:v>
                </c:pt>
                <c:pt idx="4">
                  <c:v>96.69</c:v>
                </c:pt>
              </c:numCache>
            </c:numRef>
          </c:val>
          <c:extLst xmlns:c16r2="http://schemas.microsoft.com/office/drawing/2015/06/chart">
            <c:ext xmlns:c16="http://schemas.microsoft.com/office/drawing/2014/chart" uri="{C3380CC4-5D6E-409C-BE32-E72D297353CC}">
              <c16:uniqueId val="{00000000-F3A0-4265-9B44-38B669C3B3F3}"/>
            </c:ext>
          </c:extLst>
        </c:ser>
        <c:dLbls>
          <c:showLegendKey val="0"/>
          <c:showVal val="0"/>
          <c:showCatName val="0"/>
          <c:showSerName val="0"/>
          <c:showPercent val="0"/>
          <c:showBubbleSize val="0"/>
        </c:dLbls>
        <c:gapWidth val="150"/>
        <c:axId val="173649920"/>
        <c:axId val="17365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55.84</c:v>
                </c:pt>
                <c:pt idx="1">
                  <c:v>57.08</c:v>
                </c:pt>
                <c:pt idx="2">
                  <c:v>55.85</c:v>
                </c:pt>
                <c:pt idx="3">
                  <c:v>53.23</c:v>
                </c:pt>
                <c:pt idx="4">
                  <c:v>50.7</c:v>
                </c:pt>
              </c:numCache>
            </c:numRef>
          </c:val>
          <c:smooth val="0"/>
          <c:extLst xmlns:c16r2="http://schemas.microsoft.com/office/drawing/2015/06/chart">
            <c:ext xmlns:c16="http://schemas.microsoft.com/office/drawing/2014/chart" uri="{C3380CC4-5D6E-409C-BE32-E72D297353CC}">
              <c16:uniqueId val="{00000001-F3A0-4265-9B44-38B669C3B3F3}"/>
            </c:ext>
          </c:extLst>
        </c:ser>
        <c:dLbls>
          <c:showLegendKey val="0"/>
          <c:showVal val="0"/>
          <c:showCatName val="0"/>
          <c:showSerName val="0"/>
          <c:showPercent val="0"/>
          <c:showBubbleSize val="0"/>
        </c:dLbls>
        <c:marker val="1"/>
        <c:smooth val="0"/>
        <c:axId val="173649920"/>
        <c:axId val="173651840"/>
      </c:lineChart>
      <c:dateAx>
        <c:axId val="173649920"/>
        <c:scaling>
          <c:orientation val="minMax"/>
        </c:scaling>
        <c:delete val="1"/>
        <c:axPos val="b"/>
        <c:numFmt formatCode="&quot;H&quot;yy" sourceLinked="1"/>
        <c:majorTickMark val="none"/>
        <c:minorTickMark val="none"/>
        <c:tickLblPos val="none"/>
        <c:crossAx val="173651840"/>
        <c:crosses val="autoZero"/>
        <c:auto val="1"/>
        <c:lblOffset val="100"/>
        <c:baseTimeUnit val="years"/>
      </c:dateAx>
      <c:valAx>
        <c:axId val="17365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36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120.69</c:v>
                </c:pt>
                <c:pt idx="1">
                  <c:v>139.78</c:v>
                </c:pt>
                <c:pt idx="2">
                  <c:v>155.76</c:v>
                </c:pt>
                <c:pt idx="3">
                  <c:v>150.01</c:v>
                </c:pt>
                <c:pt idx="4">
                  <c:v>158.9</c:v>
                </c:pt>
              </c:numCache>
            </c:numRef>
          </c:val>
          <c:extLst xmlns:c16r2="http://schemas.microsoft.com/office/drawing/2015/06/chart">
            <c:ext xmlns:c16="http://schemas.microsoft.com/office/drawing/2014/chart" uri="{C3380CC4-5D6E-409C-BE32-E72D297353CC}">
              <c16:uniqueId val="{00000000-EA58-484E-A9DD-567BAA61875E}"/>
            </c:ext>
          </c:extLst>
        </c:ser>
        <c:dLbls>
          <c:showLegendKey val="0"/>
          <c:showVal val="0"/>
          <c:showCatName val="0"/>
          <c:showSerName val="0"/>
          <c:showPercent val="0"/>
          <c:showBubbleSize val="0"/>
        </c:dLbls>
        <c:gapWidth val="150"/>
        <c:axId val="42545536"/>
        <c:axId val="42547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287.57</c:v>
                </c:pt>
                <c:pt idx="1">
                  <c:v>286.86</c:v>
                </c:pt>
                <c:pt idx="2">
                  <c:v>287.91000000000003</c:v>
                </c:pt>
                <c:pt idx="3">
                  <c:v>283.3</c:v>
                </c:pt>
                <c:pt idx="4">
                  <c:v>289.81</c:v>
                </c:pt>
              </c:numCache>
            </c:numRef>
          </c:val>
          <c:smooth val="0"/>
          <c:extLst xmlns:c16r2="http://schemas.microsoft.com/office/drawing/2015/06/chart">
            <c:ext xmlns:c16="http://schemas.microsoft.com/office/drawing/2014/chart" uri="{C3380CC4-5D6E-409C-BE32-E72D297353CC}">
              <c16:uniqueId val="{00000001-EA58-484E-A9DD-567BAA61875E}"/>
            </c:ext>
          </c:extLst>
        </c:ser>
        <c:dLbls>
          <c:showLegendKey val="0"/>
          <c:showVal val="0"/>
          <c:showCatName val="0"/>
          <c:showSerName val="0"/>
          <c:showPercent val="0"/>
          <c:showBubbleSize val="0"/>
        </c:dLbls>
        <c:marker val="1"/>
        <c:smooth val="0"/>
        <c:axId val="42545536"/>
        <c:axId val="42547456"/>
      </c:lineChart>
      <c:dateAx>
        <c:axId val="42545536"/>
        <c:scaling>
          <c:orientation val="minMax"/>
        </c:scaling>
        <c:delete val="1"/>
        <c:axPos val="b"/>
        <c:numFmt formatCode="&quot;H&quot;yy" sourceLinked="1"/>
        <c:majorTickMark val="none"/>
        <c:minorTickMark val="none"/>
        <c:tickLblPos val="none"/>
        <c:crossAx val="42547456"/>
        <c:crosses val="autoZero"/>
        <c:auto val="1"/>
        <c:lblOffset val="100"/>
        <c:baseTimeUnit val="years"/>
      </c:dateAx>
      <c:valAx>
        <c:axId val="42547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4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【77.67】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1" zoomScale="75" zoomScaleNormal="75" workbookViewId="0">
      <selection activeCell="BK6" sqref="B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滑川町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K3</v>
      </c>
      <c r="X8" s="72"/>
      <c r="Y8" s="72"/>
      <c r="Z8" s="72"/>
      <c r="AA8" s="72"/>
      <c r="AB8" s="72"/>
      <c r="AC8" s="72"/>
      <c r="AD8" s="73" t="str">
        <f>データ!$M$6</f>
        <v>非設置</v>
      </c>
      <c r="AE8" s="73"/>
      <c r="AF8" s="73"/>
      <c r="AG8" s="73"/>
      <c r="AH8" s="73"/>
      <c r="AI8" s="73"/>
      <c r="AJ8" s="73"/>
      <c r="AK8" s="3"/>
      <c r="AL8" s="69">
        <f>データ!S6</f>
        <v>19562</v>
      </c>
      <c r="AM8" s="69"/>
      <c r="AN8" s="69"/>
      <c r="AO8" s="69"/>
      <c r="AP8" s="69"/>
      <c r="AQ8" s="69"/>
      <c r="AR8" s="69"/>
      <c r="AS8" s="69"/>
      <c r="AT8" s="68">
        <f>データ!T6</f>
        <v>29.68</v>
      </c>
      <c r="AU8" s="68"/>
      <c r="AV8" s="68"/>
      <c r="AW8" s="68"/>
      <c r="AX8" s="68"/>
      <c r="AY8" s="68"/>
      <c r="AZ8" s="68"/>
      <c r="BA8" s="68"/>
      <c r="BB8" s="68">
        <f>データ!U6</f>
        <v>659.1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2.59</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507</v>
      </c>
      <c r="AM10" s="69"/>
      <c r="AN10" s="69"/>
      <c r="AO10" s="69"/>
      <c r="AP10" s="69"/>
      <c r="AQ10" s="69"/>
      <c r="AR10" s="69"/>
      <c r="AS10" s="69"/>
      <c r="AT10" s="68">
        <f>データ!W6</f>
        <v>25.83</v>
      </c>
      <c r="AU10" s="68"/>
      <c r="AV10" s="68"/>
      <c r="AW10" s="68"/>
      <c r="AX10" s="68"/>
      <c r="AY10" s="68"/>
      <c r="AZ10" s="68"/>
      <c r="BA10" s="68"/>
      <c r="BB10" s="68">
        <f>データ!X6</f>
        <v>19.63</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120</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【314.13】</v>
      </c>
      <c r="I86" s="26" t="str">
        <f>データ!CA6</f>
        <v>【58.42】</v>
      </c>
      <c r="J86" s="26" t="str">
        <f>データ!CL6</f>
        <v>【282.28】</v>
      </c>
      <c r="K86" s="26" t="str">
        <f>データ!CW6</f>
        <v>【57.83】</v>
      </c>
      <c r="L86" s="26" t="str">
        <f>データ!DH6</f>
        <v>【77.67】</v>
      </c>
      <c r="M86" s="26" t="s">
        <v>44</v>
      </c>
      <c r="N86" s="26" t="s">
        <v>44</v>
      </c>
      <c r="O86" s="26" t="str">
        <f>データ!EO6</f>
        <v>【-】</v>
      </c>
    </row>
  </sheetData>
  <sheetProtection algorithmName="SHA-512" hashValue="i4TAB6tkyllXF/oZfEWs+F+kl1ijXELT9kcHrcNTr19sV0bXKjqEe7JEzaNtRuTFtp9XynIFQoYJC5u4U4lPUQ==" saltValue="SChfzcjmL1TB578rpousE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113417</v>
      </c>
      <c r="D6" s="33">
        <f t="shared" si="3"/>
        <v>47</v>
      </c>
      <c r="E6" s="33">
        <f t="shared" si="3"/>
        <v>18</v>
      </c>
      <c r="F6" s="33">
        <f t="shared" si="3"/>
        <v>0</v>
      </c>
      <c r="G6" s="33">
        <f t="shared" si="3"/>
        <v>0</v>
      </c>
      <c r="H6" s="33" t="str">
        <f t="shared" si="3"/>
        <v>埼玉県　滑川町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2.59</v>
      </c>
      <c r="Q6" s="34">
        <f t="shared" si="3"/>
        <v>100</v>
      </c>
      <c r="R6" s="34">
        <f t="shared" si="3"/>
        <v>3300</v>
      </c>
      <c r="S6" s="34">
        <f t="shared" si="3"/>
        <v>19562</v>
      </c>
      <c r="T6" s="34">
        <f t="shared" si="3"/>
        <v>29.68</v>
      </c>
      <c r="U6" s="34">
        <f t="shared" si="3"/>
        <v>659.1</v>
      </c>
      <c r="V6" s="34">
        <f t="shared" si="3"/>
        <v>507</v>
      </c>
      <c r="W6" s="34">
        <f t="shared" si="3"/>
        <v>25.83</v>
      </c>
      <c r="X6" s="34">
        <f t="shared" si="3"/>
        <v>19.63</v>
      </c>
      <c r="Y6" s="35">
        <f>IF(Y7="",NA(),Y7)</f>
        <v>103.44</v>
      </c>
      <c r="Z6" s="35">
        <f t="shared" ref="Z6:AH6" si="4">IF(Z7="",NA(),Z7)</f>
        <v>125.99</v>
      </c>
      <c r="AA6" s="35">
        <f t="shared" si="4"/>
        <v>149.58000000000001</v>
      </c>
      <c r="AB6" s="35">
        <f t="shared" si="4"/>
        <v>125.87</v>
      </c>
      <c r="AC6" s="35">
        <f t="shared" si="4"/>
        <v>96.91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5">
        <f t="shared" si="7"/>
        <v>383.98</v>
      </c>
      <c r="BK6" s="35">
        <f t="shared" si="7"/>
        <v>413.5</v>
      </c>
      <c r="BL6" s="35">
        <f t="shared" si="7"/>
        <v>407.42</v>
      </c>
      <c r="BM6" s="35">
        <f t="shared" si="7"/>
        <v>386.46</v>
      </c>
      <c r="BN6" s="35">
        <f t="shared" si="7"/>
        <v>421.25</v>
      </c>
      <c r="BO6" s="35">
        <f t="shared" si="7"/>
        <v>398.42</v>
      </c>
      <c r="BP6" s="34" t="str">
        <f>IF(BP7="","",IF(BP7="-","【-】","【"&amp;SUBSTITUTE(TEXT(BP7,"#,##0.00"),"-","△")&amp;"】"))</f>
        <v>【314.13】</v>
      </c>
      <c r="BQ6" s="35">
        <f>IF(BQ7="",NA(),BQ7)</f>
        <v>103.36</v>
      </c>
      <c r="BR6" s="35">
        <f t="shared" ref="BR6:BZ6" si="8">IF(BR7="",NA(),BR7)</f>
        <v>105.49</v>
      </c>
      <c r="BS6" s="35">
        <f t="shared" si="8"/>
        <v>87.74</v>
      </c>
      <c r="BT6" s="35">
        <f t="shared" si="8"/>
        <v>89.71</v>
      </c>
      <c r="BU6" s="35">
        <f t="shared" si="8"/>
        <v>96.69</v>
      </c>
      <c r="BV6" s="35">
        <f t="shared" si="8"/>
        <v>55.84</v>
      </c>
      <c r="BW6" s="35">
        <f t="shared" si="8"/>
        <v>57.08</v>
      </c>
      <c r="BX6" s="35">
        <f t="shared" si="8"/>
        <v>55.85</v>
      </c>
      <c r="BY6" s="35">
        <f t="shared" si="8"/>
        <v>53.23</v>
      </c>
      <c r="BZ6" s="35">
        <f t="shared" si="8"/>
        <v>50.7</v>
      </c>
      <c r="CA6" s="34" t="str">
        <f>IF(CA7="","",IF(CA7="-","【-】","【"&amp;SUBSTITUTE(TEXT(CA7,"#,##0.00"),"-","△")&amp;"】"))</f>
        <v>【58.42】</v>
      </c>
      <c r="CB6" s="35">
        <f>IF(CB7="",NA(),CB7)</f>
        <v>120.69</v>
      </c>
      <c r="CC6" s="35">
        <f t="shared" ref="CC6:CK6" si="9">IF(CC7="",NA(),CC7)</f>
        <v>139.78</v>
      </c>
      <c r="CD6" s="35">
        <f t="shared" si="9"/>
        <v>155.76</v>
      </c>
      <c r="CE6" s="35">
        <f t="shared" si="9"/>
        <v>150.01</v>
      </c>
      <c r="CF6" s="35">
        <f t="shared" si="9"/>
        <v>158.9</v>
      </c>
      <c r="CG6" s="35">
        <f t="shared" si="9"/>
        <v>287.57</v>
      </c>
      <c r="CH6" s="35">
        <f t="shared" si="9"/>
        <v>286.86</v>
      </c>
      <c r="CI6" s="35">
        <f t="shared" si="9"/>
        <v>287.91000000000003</v>
      </c>
      <c r="CJ6" s="35">
        <f t="shared" si="9"/>
        <v>283.3</v>
      </c>
      <c r="CK6" s="35">
        <f t="shared" si="9"/>
        <v>289.81</v>
      </c>
      <c r="CL6" s="34" t="str">
        <f>IF(CL7="","",IF(CL7="-","【-】","【"&amp;SUBSTITUTE(TEXT(CL7,"#,##0.00"),"-","△")&amp;"】"))</f>
        <v>【282.28】</v>
      </c>
      <c r="CM6" s="35">
        <f>IF(CM7="",NA(),CM7)</f>
        <v>100</v>
      </c>
      <c r="CN6" s="35">
        <f t="shared" ref="CN6:CV6" si="10">IF(CN7="",NA(),CN7)</f>
        <v>100</v>
      </c>
      <c r="CO6" s="35">
        <f t="shared" si="10"/>
        <v>100</v>
      </c>
      <c r="CP6" s="35">
        <f t="shared" si="10"/>
        <v>100</v>
      </c>
      <c r="CQ6" s="35">
        <f t="shared" si="10"/>
        <v>100</v>
      </c>
      <c r="CR6" s="35">
        <f t="shared" si="10"/>
        <v>61.55</v>
      </c>
      <c r="CS6" s="35">
        <f t="shared" si="10"/>
        <v>57.22</v>
      </c>
      <c r="CT6" s="35">
        <f t="shared" si="10"/>
        <v>54.93</v>
      </c>
      <c r="CU6" s="35">
        <f t="shared" si="10"/>
        <v>55.96</v>
      </c>
      <c r="CV6" s="35">
        <f t="shared" si="10"/>
        <v>56.45</v>
      </c>
      <c r="CW6" s="34" t="str">
        <f>IF(CW7="","",IF(CW7="-","【-】","【"&amp;SUBSTITUTE(TEXT(CW7,"#,##0.00"),"-","△")&amp;"】"))</f>
        <v>【57.83】</v>
      </c>
      <c r="CX6" s="35">
        <f>IF(CX7="",NA(),CX7)</f>
        <v>9.76</v>
      </c>
      <c r="CY6" s="35">
        <f t="shared" ref="CY6:DG6" si="11">IF(CY7="",NA(),CY7)</f>
        <v>10.92</v>
      </c>
      <c r="CZ6" s="35">
        <f t="shared" si="11"/>
        <v>100</v>
      </c>
      <c r="DA6" s="35">
        <f t="shared" si="11"/>
        <v>100</v>
      </c>
      <c r="DB6" s="35">
        <f t="shared" si="11"/>
        <v>100</v>
      </c>
      <c r="DC6" s="35">
        <f t="shared" si="11"/>
        <v>67.489999999999995</v>
      </c>
      <c r="DD6" s="35">
        <f t="shared" si="11"/>
        <v>67.290000000000006</v>
      </c>
      <c r="DE6" s="35">
        <f t="shared" si="11"/>
        <v>65.569999999999993</v>
      </c>
      <c r="DF6" s="35">
        <f t="shared" si="11"/>
        <v>60.12</v>
      </c>
      <c r="DG6" s="35">
        <f t="shared" si="11"/>
        <v>54.99</v>
      </c>
      <c r="DH6" s="34" t="str">
        <f>IF(DH7="","",IF(DH7="-","【-】","【"&amp;SUBSTITUTE(TEXT(DH7,"#,##0.00"),"-","△")&amp;"】"))</f>
        <v>【77.67】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2020</v>
      </c>
      <c r="C7" s="37">
        <v>113417</v>
      </c>
      <c r="D7" s="37">
        <v>47</v>
      </c>
      <c r="E7" s="37">
        <v>18</v>
      </c>
      <c r="F7" s="37">
        <v>0</v>
      </c>
      <c r="G7" s="37">
        <v>0</v>
      </c>
      <c r="H7" s="37" t="s">
        <v>98</v>
      </c>
      <c r="I7" s="37" t="s">
        <v>99</v>
      </c>
      <c r="J7" s="37" t="s">
        <v>100</v>
      </c>
      <c r="K7" s="37" t="s">
        <v>101</v>
      </c>
      <c r="L7" s="37" t="s">
        <v>102</v>
      </c>
      <c r="M7" s="37" t="s">
        <v>103</v>
      </c>
      <c r="N7" s="38" t="s">
        <v>104</v>
      </c>
      <c r="O7" s="38" t="s">
        <v>105</v>
      </c>
      <c r="P7" s="38">
        <v>2.59</v>
      </c>
      <c r="Q7" s="38">
        <v>100</v>
      </c>
      <c r="R7" s="38">
        <v>3300</v>
      </c>
      <c r="S7" s="38">
        <v>19562</v>
      </c>
      <c r="T7" s="38">
        <v>29.68</v>
      </c>
      <c r="U7" s="38">
        <v>659.1</v>
      </c>
      <c r="V7" s="38">
        <v>507</v>
      </c>
      <c r="W7" s="38">
        <v>25.83</v>
      </c>
      <c r="X7" s="38">
        <v>19.63</v>
      </c>
      <c r="Y7" s="38">
        <v>103.44</v>
      </c>
      <c r="Z7" s="38">
        <v>125.99</v>
      </c>
      <c r="AA7" s="38">
        <v>149.58000000000001</v>
      </c>
      <c r="AB7" s="38">
        <v>125.87</v>
      </c>
      <c r="AC7" s="38">
        <v>96.91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383.98</v>
      </c>
      <c r="BK7" s="38">
        <v>413.5</v>
      </c>
      <c r="BL7" s="38">
        <v>407.42</v>
      </c>
      <c r="BM7" s="38">
        <v>386.46</v>
      </c>
      <c r="BN7" s="38">
        <v>421.25</v>
      </c>
      <c r="BO7" s="38">
        <v>398.42</v>
      </c>
      <c r="BP7" s="38">
        <v>314.13</v>
      </c>
      <c r="BQ7" s="38">
        <v>103.36</v>
      </c>
      <c r="BR7" s="38">
        <v>105.49</v>
      </c>
      <c r="BS7" s="38">
        <v>87.74</v>
      </c>
      <c r="BT7" s="38">
        <v>89.71</v>
      </c>
      <c r="BU7" s="38">
        <v>96.69</v>
      </c>
      <c r="BV7" s="38">
        <v>55.84</v>
      </c>
      <c r="BW7" s="38">
        <v>57.08</v>
      </c>
      <c r="BX7" s="38">
        <v>55.85</v>
      </c>
      <c r="BY7" s="38">
        <v>53.23</v>
      </c>
      <c r="BZ7" s="38">
        <v>50.7</v>
      </c>
      <c r="CA7" s="38">
        <v>58.42</v>
      </c>
      <c r="CB7" s="38">
        <v>120.69</v>
      </c>
      <c r="CC7" s="38">
        <v>139.78</v>
      </c>
      <c r="CD7" s="38">
        <v>155.76</v>
      </c>
      <c r="CE7" s="38">
        <v>150.01</v>
      </c>
      <c r="CF7" s="38">
        <v>158.9</v>
      </c>
      <c r="CG7" s="38">
        <v>287.57</v>
      </c>
      <c r="CH7" s="38">
        <v>286.86</v>
      </c>
      <c r="CI7" s="38">
        <v>287.91000000000003</v>
      </c>
      <c r="CJ7" s="38">
        <v>283.3</v>
      </c>
      <c r="CK7" s="38">
        <v>289.81</v>
      </c>
      <c r="CL7" s="38">
        <v>282.27999999999997</v>
      </c>
      <c r="CM7" s="38">
        <v>100</v>
      </c>
      <c r="CN7" s="38">
        <v>100</v>
      </c>
      <c r="CO7" s="38">
        <v>100</v>
      </c>
      <c r="CP7" s="38">
        <v>100</v>
      </c>
      <c r="CQ7" s="38">
        <v>100</v>
      </c>
      <c r="CR7" s="38">
        <v>61.55</v>
      </c>
      <c r="CS7" s="38">
        <v>57.22</v>
      </c>
      <c r="CT7" s="38">
        <v>54.93</v>
      </c>
      <c r="CU7" s="38">
        <v>55.96</v>
      </c>
      <c r="CV7" s="38">
        <v>56.45</v>
      </c>
      <c r="CW7" s="38">
        <v>57.83</v>
      </c>
      <c r="CX7" s="38">
        <v>9.76</v>
      </c>
      <c r="CY7" s="38">
        <v>10.92</v>
      </c>
      <c r="CZ7" s="38">
        <v>100</v>
      </c>
      <c r="DA7" s="38">
        <v>100</v>
      </c>
      <c r="DB7" s="38">
        <v>100</v>
      </c>
      <c r="DC7" s="38">
        <v>67.489999999999995</v>
      </c>
      <c r="DD7" s="38">
        <v>67.290000000000006</v>
      </c>
      <c r="DE7" s="38">
        <v>65.569999999999993</v>
      </c>
      <c r="DF7" s="38">
        <v>60.12</v>
      </c>
      <c r="DG7" s="38">
        <v>54.99</v>
      </c>
      <c r="DH7" s="38">
        <v>77.67</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2021-12-03T08:09:53Z</dcterms:created>
  <dcterms:modified xsi:type="dcterms:W3CDTF">2022-01-29T14:03:44Z</dcterms:modified>
  <cp:category/>
</cp:coreProperties>
</file>