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sHe1N7R2JbyPVRX+RXqsRnIGNCaMSsBuwblDrPoEnAQWGRj6gb/hg9XsRqK0IfhcD41MBCyFfHzLYGTgJqMJ9g==" workbookSaltValue="qHfQAVmrEwoSzS8i7ZWa3A==" workbookSpinCount="100000" lockStructure="1"/>
  <bookViews>
    <workbookView xWindow="315" yWindow="405" windowWidth="18300" windowHeight="538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<sst xmlns="http://schemas.openxmlformats.org/spreadsheetml/2006/main" count="241" uniqueCount="120">
  <si>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</si>
  <si>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</si>
  <si>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</si>
  <si>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</si>
  <si>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</si>
  <si>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</si>
  <si>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</si>
  <si>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</si>
  <si>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</si>
  <si>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</si>
  <si>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</si>
  <si>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</si>
  <si>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</si>
  <si>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</si>
  <si>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</si>
  <si>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</si>
  <si>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</si>
  <si>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</si>
  <si>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</si>
  <si>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</si>
  <si>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</si>
  <si>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</si>
  <si>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</si>
  <si>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</si>
  <si>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</si>
  <si>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</si>
  <si>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</si>
  <si>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</si>
  <si>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</si>
  <si>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</si>
  <si>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</si>
  <si>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</si>
  <si>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</si>
  <si>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</si>
  <si>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</si>
  <si>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</si>
  <si>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</si>
  <si>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</si>
  <si>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</si>
  <si>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</si>
  <si>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</si>
  <si>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</si>
  <si>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</si>
  <si>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</si>
  <si>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</si>
  <si>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</si>
  <si>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</si>
  <si>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</si>
  <si>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</si>
  <si>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</si>
  <si>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</si>
  <si>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</si>
  <si>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</si>
  <si>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</si>
  <si>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</si>
  <si>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</si>
  <si>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</si>
  <si>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</si>
  <si>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</si>
  <si>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</si>
  <si>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</si>
  <si>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</si>
  <si>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</si>
  <si>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</si>
  <si>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</si>
  <si>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</si>
  <si>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</si>
  <si>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</si>
  <si>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</si>
  <si>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</si>
  <si>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</si>
  <si>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</si>
  <si>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</si>
  <si>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</si>
  <si>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</si>
  <si>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</si>
  <si>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</si>
  <si>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</si>
  <si>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</si>
  <si>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</si>
  <si>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</si>
  <si>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</si>
  <si>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</si>
  <si>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</si>
  <si>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</si>
  <si>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</si>
  <si>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</si>
  <si>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</si>
  <si>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</si>
  <si>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</si>
  <si>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</si>
  <si>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</si>
  <si>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</si>
  <si>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</si>
  <si>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</si>
  <si>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</si>
  <si>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</si>
  <si>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滑川町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</si>
  <si>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</si>
  <si>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</si>
  <si>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</si>
  <si>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</si>
  <si>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</si>
  <si>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</si>
  <si>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</si>
  <si>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</si>
  <si>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</si>
  <si>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</si>
  <si>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</si>
  <si>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</si>
  <si>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</si>
  <si>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</si>
  <si>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</si>
  <si>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</si>
  <si>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</si>
  <si>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</si>
  <si>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</si>
  <si>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管渠の老朽化はあまり見られなかったが、マンホールポンプの老朽化・故障により修繕を要している。その為、効率的に維持管理を実施し、長寿命化を図ることが必要である。</t>
    <rPh sb="33" eb="35">
      <t>コショウ</t>
    </rPh>
    <rPh sb="41" eb="42">
      <t>ヨウ</t>
    </rPh>
    <rPh sb="51" eb="53">
      <t>コウリツ</t>
    </rPh>
    <rPh sb="53" eb="54">
      <t>テキ</t>
    </rPh>
    <phoneticPr fontId="4"/>
  </si>
  <si>
    <t>　過去の下水道整備の起債償還金と維持管理費の増加により現状の使用料だけでは経営が厳しく、一般会計繰入金の増額が必須となっている。そのため、今後は経費の抑制、使用料の適切な見直し、納付率の向上を図る必要がある。</t>
    <rPh sb="27" eb="29">
      <t>ゲンジョウ</t>
    </rPh>
    <rPh sb="53" eb="54">
      <t>ガク</t>
    </rPh>
    <rPh sb="96" eb="97">
      <t>ハカ</t>
    </rPh>
    <phoneticPr fontId="4"/>
  </si>
  <si>
    <t>　収益的収支比率は、前年に比べ持ち直したものの、維持管理支出が多い傾向から、100％未満が続いており、経営改善に向けた取組が必要である。
　企業債残高対事業規模比率が低下したが、償還金、維持管理費の増加により投資できない状況である。
　経費回収率は、類似団体を上回っているが使用料だけでは厳しく、一般会計繰入金により保たれている状況である。
　汚水処理原価については、類似団体平均値を下回っており効果的な汚水処理が実施されているか検討が必要である。</t>
    <rPh sb="28" eb="30">
      <t>シシュツ</t>
    </rPh>
    <rPh sb="31" eb="32">
      <t>オオ</t>
    </rPh>
    <rPh sb="33" eb="35">
      <t>ケイコウ</t>
    </rPh>
    <rPh sb="45" eb="46">
      <t>ツヅ</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</si>
</sst>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093-47B3-894A-072F7F527769}"/>
            </c:ext>
          </c:extLst>
        </c:ser>
        <c:dLbls>
          <c:showLegendKey val="0"/>
          <c:showVal val="0"/>
          <c:showCatName val="0"/>
          <c:showSerName val="0"/>
          <c:showPercent val="0"/>
          <c:showBubbleSize val="0"/>
        </c:dLbls>
        <c:gapWidth val="150"/>
        <c:axId val="90835200"/>
        <c:axId val="90849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0.16</c:v>
                </c:pt>
                <c:pt idx="2">
                  <c:v>0.13</c:v>
                </c:pt>
                <c:pt idx="3">
                  <c:v>0.15</c:v>
                </c:pt>
                <c:pt idx="4">
                  <c:v>1.65</c:v>
                </c:pt>
              </c:numCache>
            </c:numRef>
          </c:val>
          <c:smooth val="0"/>
          <c:extLst xmlns:c16r2="http://schemas.microsoft.com/office/drawing/2015/06/chart">
            <c:ext xmlns:c16="http://schemas.microsoft.com/office/drawing/2014/chart" uri="{C3380CC4-5D6E-409C-BE32-E72D297353CC}">
              <c16:uniqueId val="{00000001-7093-47B3-894A-072F7F527769}"/>
            </c:ext>
          </c:extLst>
        </c:ser>
        <c:dLbls>
          <c:showLegendKey val="0"/>
          <c:showVal val="0"/>
          <c:showCatName val="0"/>
          <c:showSerName val="0"/>
          <c:showPercent val="0"/>
          <c:showBubbleSize val="0"/>
        </c:dLbls>
        <c:marker val="1"/>
        <c:smooth val="0"/>
        <c:axId val="90835200"/>
        <c:axId val="90849664"/>
      </c:lineChart>
      <c:dateAx>
        <c:axId val="90835200"/>
        <c:scaling>
          <c:orientation val="minMax"/>
        </c:scaling>
        <c:delete val="1"/>
        <c:axPos val="b"/>
        <c:numFmt formatCode="&quot;H&quot;yy" sourceLinked="1"/>
        <c:majorTickMark val="none"/>
        <c:minorTickMark val="none"/>
        <c:tickLblPos val="none"/>
        <c:crossAx val="90849664"/>
        <c:crosses val="autoZero"/>
        <c:auto val="1"/>
        <c:lblOffset val="100"/>
        <c:baseTimeUnit val="years"/>
      </c:dateAx>
      <c:valAx>
        <c:axId val="9084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3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36C-4B0F-ABAE-5E5BBECDB077}"/>
            </c:ext>
          </c:extLst>
        </c:ser>
        <c:dLbls>
          <c:showLegendKey val="0"/>
          <c:showVal val="0"/>
          <c:showCatName val="0"/>
          <c:showSerName val="0"/>
          <c:showPercent val="0"/>
          <c:showBubbleSize val="0"/>
        </c:dLbls>
        <c:gapWidth val="150"/>
        <c:axId val="92055424"/>
        <c:axId val="92057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53.5</c:v>
                </c:pt>
                <c:pt idx="2">
                  <c:v>52.58</c:v>
                </c:pt>
                <c:pt idx="3">
                  <c:v>50.94</c:v>
                </c:pt>
                <c:pt idx="4">
                  <c:v>50.53</c:v>
                </c:pt>
              </c:numCache>
            </c:numRef>
          </c:val>
          <c:smooth val="0"/>
          <c:extLst xmlns:c16r2="http://schemas.microsoft.com/office/drawing/2015/06/chart">
            <c:ext xmlns:c16="http://schemas.microsoft.com/office/drawing/2014/chart" uri="{C3380CC4-5D6E-409C-BE32-E72D297353CC}">
              <c16:uniqueId val="{00000001-C36C-4B0F-ABAE-5E5BBECDB077}"/>
            </c:ext>
          </c:extLst>
        </c:ser>
        <c:dLbls>
          <c:showLegendKey val="0"/>
          <c:showVal val="0"/>
          <c:showCatName val="0"/>
          <c:showSerName val="0"/>
          <c:showPercent val="0"/>
          <c:showBubbleSize val="0"/>
        </c:dLbls>
        <c:marker val="1"/>
        <c:smooth val="0"/>
        <c:axId val="92055424"/>
        <c:axId val="92057600"/>
      </c:lineChart>
      <c:dateAx>
        <c:axId val="92055424"/>
        <c:scaling>
          <c:orientation val="minMax"/>
        </c:scaling>
        <c:delete val="1"/>
        <c:axPos val="b"/>
        <c:numFmt formatCode="&quot;H&quot;yy" sourceLinked="1"/>
        <c:majorTickMark val="none"/>
        <c:minorTickMark val="none"/>
        <c:tickLblPos val="none"/>
        <c:crossAx val="92057600"/>
        <c:crosses val="autoZero"/>
        <c:auto val="1"/>
        <c:lblOffset val="100"/>
        <c:baseTimeUnit val="years"/>
      </c:dateAx>
      <c:valAx>
        <c:axId val="92057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96.3</c:v>
                </c:pt>
                <c:pt idx="1">
                  <c:v>96.62</c:v>
                </c:pt>
                <c:pt idx="2">
                  <c:v>97.07</c:v>
                </c:pt>
                <c:pt idx="3">
                  <c:v>97.4</c:v>
                </c:pt>
                <c:pt idx="4">
                  <c:v>97.4</c:v>
                </c:pt>
              </c:numCache>
            </c:numRef>
          </c:val>
          <c:extLst xmlns:c16r2="http://schemas.microsoft.com/office/drawing/2015/06/chart">
            <c:ext xmlns:c16="http://schemas.microsoft.com/office/drawing/2014/chart" uri="{C3380CC4-5D6E-409C-BE32-E72D297353CC}">
              <c16:uniqueId val="{00000000-6C18-4646-9BF9-FBE78163FD9E}"/>
            </c:ext>
          </c:extLst>
        </c:ser>
        <c:dLbls>
          <c:showLegendKey val="0"/>
          <c:showVal val="0"/>
          <c:showCatName val="0"/>
          <c:showSerName val="0"/>
          <c:showPercent val="0"/>
          <c:showBubbleSize val="0"/>
        </c:dLbls>
        <c:gapWidth val="150"/>
        <c:axId val="92174592"/>
        <c:axId val="9218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83.51</c:v>
                </c:pt>
                <c:pt idx="2">
                  <c:v>83.02</c:v>
                </c:pt>
                <c:pt idx="3">
                  <c:v>82.55</c:v>
                </c:pt>
                <c:pt idx="4">
                  <c:v>82.08</c:v>
                </c:pt>
              </c:numCache>
            </c:numRef>
          </c:val>
          <c:smooth val="0"/>
          <c:extLst xmlns:c16r2="http://schemas.microsoft.com/office/drawing/2015/06/chart">
            <c:ext xmlns:c16="http://schemas.microsoft.com/office/drawing/2014/chart" uri="{C3380CC4-5D6E-409C-BE32-E72D297353CC}">
              <c16:uniqueId val="{00000001-6C18-4646-9BF9-FBE78163FD9E}"/>
            </c:ext>
          </c:extLst>
        </c:ser>
        <c:dLbls>
          <c:showLegendKey val="0"/>
          <c:showVal val="0"/>
          <c:showCatName val="0"/>
          <c:showSerName val="0"/>
          <c:showPercent val="0"/>
          <c:showBubbleSize val="0"/>
        </c:dLbls>
        <c:marker val="1"/>
        <c:smooth val="0"/>
        <c:axId val="92174592"/>
        <c:axId val="92180864"/>
      </c:lineChart>
      <c:dateAx>
        <c:axId val="92174592"/>
        <c:scaling>
          <c:orientation val="minMax"/>
        </c:scaling>
        <c:delete val="1"/>
        <c:axPos val="b"/>
        <c:numFmt formatCode="&quot;H&quot;yy" sourceLinked="1"/>
        <c:majorTickMark val="none"/>
        <c:minorTickMark val="none"/>
        <c:tickLblPos val="none"/>
        <c:crossAx val="92180864"/>
        <c:crosses val="autoZero"/>
        <c:auto val="1"/>
        <c:lblOffset val="100"/>
        <c:baseTimeUnit val="years"/>
      </c:dateAx>
      <c:valAx>
        <c:axId val="9218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7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75.7</c:v>
                </c:pt>
                <c:pt idx="1">
                  <c:v>76.67</c:v>
                </c:pt>
                <c:pt idx="2">
                  <c:v>75.209999999999994</c:v>
                </c:pt>
                <c:pt idx="3">
                  <c:v>65.2</c:v>
                </c:pt>
                <c:pt idx="4">
                  <c:v>67.040000000000006</c:v>
                </c:pt>
              </c:numCache>
            </c:numRef>
          </c:val>
          <c:extLst xmlns:c16r2="http://schemas.microsoft.com/office/drawing/2015/06/chart">
            <c:ext xmlns:c16="http://schemas.microsoft.com/office/drawing/2014/chart" uri="{C3380CC4-5D6E-409C-BE32-E72D297353CC}">
              <c16:uniqueId val="{00000000-5669-436B-A69F-47BAD9679DE4}"/>
            </c:ext>
          </c:extLst>
        </c:ser>
        <c:dLbls>
          <c:showLegendKey val="0"/>
          <c:showVal val="0"/>
          <c:showCatName val="0"/>
          <c:showSerName val="0"/>
          <c:showPercent val="0"/>
          <c:showBubbleSize val="0"/>
        </c:dLbls>
        <c:gapWidth val="150"/>
        <c:axId val="90880640"/>
        <c:axId val="9088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669-436B-A69F-47BAD9679DE4}"/>
            </c:ext>
          </c:extLst>
        </c:ser>
        <c:dLbls>
          <c:showLegendKey val="0"/>
          <c:showVal val="0"/>
          <c:showCatName val="0"/>
          <c:showSerName val="0"/>
          <c:showPercent val="0"/>
          <c:showBubbleSize val="0"/>
        </c:dLbls>
        <c:marker val="1"/>
        <c:smooth val="0"/>
        <c:axId val="90880640"/>
        <c:axId val="90886912"/>
      </c:lineChart>
      <c:dateAx>
        <c:axId val="90880640"/>
        <c:scaling>
          <c:orientation val="minMax"/>
        </c:scaling>
        <c:delete val="1"/>
        <c:axPos val="b"/>
        <c:numFmt formatCode="&quot;H&quot;yy" sourceLinked="1"/>
        <c:majorTickMark val="none"/>
        <c:minorTickMark val="none"/>
        <c:tickLblPos val="none"/>
        <c:crossAx val="90886912"/>
        <c:crosses val="autoZero"/>
        <c:auto val="1"/>
        <c:lblOffset val="100"/>
        <c:baseTimeUnit val="years"/>
      </c:dateAx>
      <c:valAx>
        <c:axId val="9088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8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F57-480B-B63E-1779F35D6DD8}"/>
            </c:ext>
          </c:extLst>
        </c:ser>
        <c:dLbls>
          <c:showLegendKey val="0"/>
          <c:showVal val="0"/>
          <c:showCatName val="0"/>
          <c:showSerName val="0"/>
          <c:showPercent val="0"/>
          <c:showBubbleSize val="0"/>
        </c:dLbls>
        <c:gapWidth val="150"/>
        <c:axId val="91438080"/>
        <c:axId val="9146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F57-480B-B63E-1779F35D6DD8}"/>
            </c:ext>
          </c:extLst>
        </c:ser>
        <c:dLbls>
          <c:showLegendKey val="0"/>
          <c:showVal val="0"/>
          <c:showCatName val="0"/>
          <c:showSerName val="0"/>
          <c:showPercent val="0"/>
          <c:showBubbleSize val="0"/>
        </c:dLbls>
        <c:marker val="1"/>
        <c:smooth val="0"/>
        <c:axId val="91438080"/>
        <c:axId val="91460736"/>
      </c:lineChart>
      <c:dateAx>
        <c:axId val="91438080"/>
        <c:scaling>
          <c:orientation val="minMax"/>
        </c:scaling>
        <c:delete val="1"/>
        <c:axPos val="b"/>
        <c:numFmt formatCode="&quot;H&quot;yy" sourceLinked="1"/>
        <c:majorTickMark val="none"/>
        <c:minorTickMark val="none"/>
        <c:tickLblPos val="none"/>
        <c:crossAx val="91460736"/>
        <c:crosses val="autoZero"/>
        <c:auto val="1"/>
        <c:lblOffset val="100"/>
        <c:baseTimeUnit val="years"/>
      </c:dateAx>
      <c:valAx>
        <c:axId val="914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3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56-4DFB-9371-A0E53270E4C7}"/>
            </c:ext>
          </c:extLst>
        </c:ser>
        <c:dLbls>
          <c:showLegendKey val="0"/>
          <c:showVal val="0"/>
          <c:showCatName val="0"/>
          <c:showSerName val="0"/>
          <c:showPercent val="0"/>
          <c:showBubbleSize val="0"/>
        </c:dLbls>
        <c:gapWidth val="150"/>
        <c:axId val="91483520"/>
        <c:axId val="920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56-4DFB-9371-A0E53270E4C7}"/>
            </c:ext>
          </c:extLst>
        </c:ser>
        <c:dLbls>
          <c:showLegendKey val="0"/>
          <c:showVal val="0"/>
          <c:showCatName val="0"/>
          <c:showSerName val="0"/>
          <c:showPercent val="0"/>
          <c:showBubbleSize val="0"/>
        </c:dLbls>
        <c:marker val="1"/>
        <c:smooth val="0"/>
        <c:axId val="91483520"/>
        <c:axId val="92087808"/>
      </c:lineChart>
      <c:dateAx>
        <c:axId val="91483520"/>
        <c:scaling>
          <c:orientation val="minMax"/>
        </c:scaling>
        <c:delete val="1"/>
        <c:axPos val="b"/>
        <c:numFmt formatCode="&quot;H&quot;yy" sourceLinked="1"/>
        <c:majorTickMark val="none"/>
        <c:minorTickMark val="none"/>
        <c:tickLblPos val="none"/>
        <c:crossAx val="92087808"/>
        <c:crosses val="autoZero"/>
        <c:auto val="1"/>
        <c:lblOffset val="100"/>
        <c:baseTimeUnit val="years"/>
      </c:dateAx>
      <c:valAx>
        <c:axId val="9208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4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949-42AE-999D-DA7B04DA8F5C}"/>
            </c:ext>
          </c:extLst>
        </c:ser>
        <c:dLbls>
          <c:showLegendKey val="0"/>
          <c:showVal val="0"/>
          <c:showCatName val="0"/>
          <c:showSerName val="0"/>
          <c:showPercent val="0"/>
          <c:showBubbleSize val="0"/>
        </c:dLbls>
        <c:gapWidth val="150"/>
        <c:axId val="92138112"/>
        <c:axId val="9213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949-42AE-999D-DA7B04DA8F5C}"/>
            </c:ext>
          </c:extLst>
        </c:ser>
        <c:dLbls>
          <c:showLegendKey val="0"/>
          <c:showVal val="0"/>
          <c:showCatName val="0"/>
          <c:showSerName val="0"/>
          <c:showPercent val="0"/>
          <c:showBubbleSize val="0"/>
        </c:dLbls>
        <c:marker val="1"/>
        <c:smooth val="0"/>
        <c:axId val="92138112"/>
        <c:axId val="92137344"/>
      </c:lineChart>
      <c:dateAx>
        <c:axId val="92138112"/>
        <c:scaling>
          <c:orientation val="minMax"/>
        </c:scaling>
        <c:delete val="1"/>
        <c:axPos val="b"/>
        <c:numFmt formatCode="&quot;H&quot;yy" sourceLinked="1"/>
        <c:majorTickMark val="none"/>
        <c:minorTickMark val="none"/>
        <c:tickLblPos val="none"/>
        <c:crossAx val="92137344"/>
        <c:crosses val="autoZero"/>
        <c:auto val="1"/>
        <c:lblOffset val="100"/>
        <c:baseTimeUnit val="years"/>
      </c:dateAx>
      <c:valAx>
        <c:axId val="9213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9DE-4EF0-96FD-98C2845A46AE}"/>
            </c:ext>
          </c:extLst>
        </c:ser>
        <c:dLbls>
          <c:showLegendKey val="0"/>
          <c:showVal val="0"/>
          <c:showCatName val="0"/>
          <c:showSerName val="0"/>
          <c:showPercent val="0"/>
          <c:showBubbleSize val="0"/>
        </c:dLbls>
        <c:gapWidth val="150"/>
        <c:axId val="91847296"/>
        <c:axId val="91849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DE-4EF0-96FD-98C2845A46AE}"/>
            </c:ext>
          </c:extLst>
        </c:ser>
        <c:dLbls>
          <c:showLegendKey val="0"/>
          <c:showVal val="0"/>
          <c:showCatName val="0"/>
          <c:showSerName val="0"/>
          <c:showPercent val="0"/>
          <c:showBubbleSize val="0"/>
        </c:dLbls>
        <c:marker val="1"/>
        <c:smooth val="0"/>
        <c:axId val="91847296"/>
        <c:axId val="91849472"/>
      </c:lineChart>
      <c:dateAx>
        <c:axId val="91847296"/>
        <c:scaling>
          <c:orientation val="minMax"/>
        </c:scaling>
        <c:delete val="1"/>
        <c:axPos val="b"/>
        <c:numFmt formatCode="&quot;H&quot;yy" sourceLinked="1"/>
        <c:majorTickMark val="none"/>
        <c:minorTickMark val="none"/>
        <c:tickLblPos val="none"/>
        <c:crossAx val="91849472"/>
        <c:crosses val="autoZero"/>
        <c:auto val="1"/>
        <c:lblOffset val="100"/>
        <c:baseTimeUnit val="years"/>
      </c:dateAx>
      <c:valAx>
        <c:axId val="91849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4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465.95</c:v>
                </c:pt>
                <c:pt idx="1">
                  <c:v>813.07</c:v>
                </c:pt>
                <c:pt idx="2">
                  <c:v>767.47</c:v>
                </c:pt>
                <c:pt idx="3">
                  <c:v>782.66</c:v>
                </c:pt>
                <c:pt idx="4">
                  <c:v>690.52</c:v>
                </c:pt>
              </c:numCache>
            </c:numRef>
          </c:val>
          <c:extLst xmlns:c16r2="http://schemas.microsoft.com/office/drawing/2015/06/chart">
            <c:ext xmlns:c16="http://schemas.microsoft.com/office/drawing/2014/chart" uri="{C3380CC4-5D6E-409C-BE32-E72D297353CC}">
              <c16:uniqueId val="{00000000-2084-4A2C-8716-18CDB3F429AD}"/>
            </c:ext>
          </c:extLst>
        </c:ser>
        <c:dLbls>
          <c:showLegendKey val="0"/>
          <c:showVal val="0"/>
          <c:showCatName val="0"/>
          <c:showSerName val="0"/>
          <c:showPercent val="0"/>
          <c:showBubbleSize val="0"/>
        </c:dLbls>
        <c:gapWidth val="150"/>
        <c:axId val="91892736"/>
        <c:axId val="9190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966.33</c:v>
                </c:pt>
                <c:pt idx="2">
                  <c:v>958.81</c:v>
                </c:pt>
                <c:pt idx="3">
                  <c:v>1001.3</c:v>
                </c:pt>
                <c:pt idx="4">
                  <c:v>1050.51</c:v>
                </c:pt>
              </c:numCache>
            </c:numRef>
          </c:val>
          <c:smooth val="0"/>
          <c:extLst xmlns:c16r2="http://schemas.microsoft.com/office/drawing/2015/06/chart">
            <c:ext xmlns:c16="http://schemas.microsoft.com/office/drawing/2014/chart" uri="{C3380CC4-5D6E-409C-BE32-E72D297353CC}">
              <c16:uniqueId val="{00000001-2084-4A2C-8716-18CDB3F429AD}"/>
            </c:ext>
          </c:extLst>
        </c:ser>
        <c:dLbls>
          <c:showLegendKey val="0"/>
          <c:showVal val="0"/>
          <c:showCatName val="0"/>
          <c:showSerName val="0"/>
          <c:showPercent val="0"/>
          <c:showBubbleSize val="0"/>
        </c:dLbls>
        <c:marker val="1"/>
        <c:smooth val="0"/>
        <c:axId val="91892736"/>
        <c:axId val="91903104"/>
      </c:lineChart>
      <c:dateAx>
        <c:axId val="91892736"/>
        <c:scaling>
          <c:orientation val="minMax"/>
        </c:scaling>
        <c:delete val="1"/>
        <c:axPos val="b"/>
        <c:numFmt formatCode="&quot;H&quot;yy" sourceLinked="1"/>
        <c:majorTickMark val="none"/>
        <c:minorTickMark val="none"/>
        <c:tickLblPos val="none"/>
        <c:crossAx val="91903104"/>
        <c:crosses val="autoZero"/>
        <c:auto val="1"/>
        <c:lblOffset val="100"/>
        <c:baseTimeUnit val="years"/>
      </c:dateAx>
      <c:valAx>
        <c:axId val="9190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9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c:v>
                </c:pt>
                <c:pt idx="1">
                  <c:v>107.35</c:v>
                </c:pt>
                <c:pt idx="2">
                  <c:v>106.55</c:v>
                </c:pt>
                <c:pt idx="3">
                  <c:v>89.57</c:v>
                </c:pt>
                <c:pt idx="4">
                  <c:v>93.78</c:v>
                </c:pt>
              </c:numCache>
            </c:numRef>
          </c:val>
          <c:extLst xmlns:c16r2="http://schemas.microsoft.com/office/drawing/2015/06/chart">
            <c:ext xmlns:c16="http://schemas.microsoft.com/office/drawing/2014/chart" uri="{C3380CC4-5D6E-409C-BE32-E72D297353CC}">
              <c16:uniqueId val="{00000000-6F36-45F1-ADFA-C5E5587C9B51}"/>
            </c:ext>
          </c:extLst>
        </c:ser>
        <c:dLbls>
          <c:showLegendKey val="0"/>
          <c:showVal val="0"/>
          <c:showCatName val="0"/>
          <c:showSerName val="0"/>
          <c:showPercent val="0"/>
          <c:showBubbleSize val="0"/>
        </c:dLbls>
        <c:gapWidth val="150"/>
        <c:axId val="91913600"/>
        <c:axId val="9193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81.739999999999995</c:v>
                </c:pt>
                <c:pt idx="2">
                  <c:v>82.88</c:v>
                </c:pt>
                <c:pt idx="3">
                  <c:v>81.88</c:v>
                </c:pt>
                <c:pt idx="4">
                  <c:v>82.65</c:v>
                </c:pt>
              </c:numCache>
            </c:numRef>
          </c:val>
          <c:smooth val="0"/>
          <c:extLst xmlns:c16r2="http://schemas.microsoft.com/office/drawing/2015/06/chart">
            <c:ext xmlns:c16="http://schemas.microsoft.com/office/drawing/2014/chart" uri="{C3380CC4-5D6E-409C-BE32-E72D297353CC}">
              <c16:uniqueId val="{00000001-6F36-45F1-ADFA-C5E5587C9B51}"/>
            </c:ext>
          </c:extLst>
        </c:ser>
        <c:dLbls>
          <c:showLegendKey val="0"/>
          <c:showVal val="0"/>
          <c:showCatName val="0"/>
          <c:showSerName val="0"/>
          <c:showPercent val="0"/>
          <c:showBubbleSize val="0"/>
        </c:dLbls>
        <c:marker val="1"/>
        <c:smooth val="0"/>
        <c:axId val="91913600"/>
        <c:axId val="91932160"/>
      </c:lineChart>
      <c:dateAx>
        <c:axId val="91913600"/>
        <c:scaling>
          <c:orientation val="minMax"/>
        </c:scaling>
        <c:delete val="1"/>
        <c:axPos val="b"/>
        <c:numFmt formatCode="&quot;H&quot;yy" sourceLinked="1"/>
        <c:majorTickMark val="none"/>
        <c:minorTickMark val="none"/>
        <c:tickLblPos val="none"/>
        <c:crossAx val="91932160"/>
        <c:crosses val="autoZero"/>
        <c:auto val="1"/>
        <c:lblOffset val="100"/>
        <c:baseTimeUnit val="years"/>
      </c:dateAx>
      <c:valAx>
        <c:axId val="91932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9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184.09</c:v>
                </c:pt>
                <c:pt idx="1">
                  <c:v>172.97</c:v>
                </c:pt>
                <c:pt idx="2">
                  <c:v>170.58</c:v>
                </c:pt>
                <c:pt idx="3">
                  <c:v>186.41</c:v>
                </c:pt>
                <c:pt idx="4">
                  <c:v>175.25</c:v>
                </c:pt>
              </c:numCache>
            </c:numRef>
          </c:val>
          <c:extLst xmlns:c16r2="http://schemas.microsoft.com/office/drawing/2015/06/chart">
            <c:ext xmlns:c16="http://schemas.microsoft.com/office/drawing/2014/chart" uri="{C3380CC4-5D6E-409C-BE32-E72D297353CC}">
              <c16:uniqueId val="{00000000-7BB2-42B7-A522-20C8C9AD12C1}"/>
            </c:ext>
          </c:extLst>
        </c:ser>
        <c:dLbls>
          <c:showLegendKey val="0"/>
          <c:showVal val="0"/>
          <c:showCatName val="0"/>
          <c:showSerName val="0"/>
          <c:showPercent val="0"/>
          <c:showBubbleSize val="0"/>
        </c:dLbls>
        <c:gapWidth val="150"/>
        <c:axId val="92016000"/>
        <c:axId val="9202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194.31</c:v>
                </c:pt>
                <c:pt idx="2">
                  <c:v>190.99</c:v>
                </c:pt>
                <c:pt idx="3">
                  <c:v>187.55</c:v>
                </c:pt>
                <c:pt idx="4">
                  <c:v>186.3</c:v>
                </c:pt>
              </c:numCache>
            </c:numRef>
          </c:val>
          <c:smooth val="0"/>
          <c:extLst xmlns:c16r2="http://schemas.microsoft.com/office/drawing/2015/06/chart">
            <c:ext xmlns:c16="http://schemas.microsoft.com/office/drawing/2014/chart" uri="{C3380CC4-5D6E-409C-BE32-E72D297353CC}">
              <c16:uniqueId val="{00000001-7BB2-42B7-A522-20C8C9AD12C1}"/>
            </c:ext>
          </c:extLst>
        </c:ser>
        <c:dLbls>
          <c:showLegendKey val="0"/>
          <c:showVal val="0"/>
          <c:showCatName val="0"/>
          <c:showSerName val="0"/>
          <c:showPercent val="0"/>
          <c:showBubbleSize val="0"/>
        </c:dLbls>
        <c:marker val="1"/>
        <c:smooth val="0"/>
        <c:axId val="92016000"/>
        <c:axId val="92026368"/>
      </c:lineChart>
      <c:dateAx>
        <c:axId val="92016000"/>
        <c:scaling>
          <c:orientation val="minMax"/>
        </c:scaling>
        <c:delete val="1"/>
        <c:axPos val="b"/>
        <c:numFmt formatCode="&quot;H&quot;yy" sourceLinked="1"/>
        <c:majorTickMark val="none"/>
        <c:minorTickMark val="none"/>
        <c:tickLblPos val="none"/>
        <c:crossAx val="92026368"/>
        <c:crosses val="autoZero"/>
        <c:auto val="1"/>
        <c:lblOffset val="100"/>
        <c:baseTimeUnit val="years"/>
      </c:dateAx>
      <c:valAx>
        <c:axId val="92026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1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Z1" zoomScale="75" zoomScaleNormal="75" workbookViewId="0">
      <selection activeCell="BK6" sqref="BK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埼玉県　滑川町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19562</v>
      </c>
      <c r="AM8" s="51"/>
      <c r="AN8" s="51"/>
      <c r="AO8" s="51"/>
      <c r="AP8" s="51"/>
      <c r="AQ8" s="51"/>
      <c r="AR8" s="51"/>
      <c r="AS8" s="51"/>
      <c r="AT8" s="46">
        <f>データ!T6</f>
        <v>29.68</v>
      </c>
      <c r="AU8" s="46"/>
      <c r="AV8" s="46"/>
      <c r="AW8" s="46"/>
      <c r="AX8" s="46"/>
      <c r="AY8" s="46"/>
      <c r="AZ8" s="46"/>
      <c r="BA8" s="46"/>
      <c r="BB8" s="46">
        <f>データ!U6</f>
        <v>659.1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55.54</v>
      </c>
      <c r="Q10" s="46"/>
      <c r="R10" s="46"/>
      <c r="S10" s="46"/>
      <c r="T10" s="46"/>
      <c r="U10" s="46"/>
      <c r="V10" s="46"/>
      <c r="W10" s="46">
        <f>データ!Q6</f>
        <v>89.42</v>
      </c>
      <c r="X10" s="46"/>
      <c r="Y10" s="46"/>
      <c r="Z10" s="46"/>
      <c r="AA10" s="46"/>
      <c r="AB10" s="46"/>
      <c r="AC10" s="46"/>
      <c r="AD10" s="51">
        <f>データ!R6</f>
        <v>2530</v>
      </c>
      <c r="AE10" s="51"/>
      <c r="AF10" s="51"/>
      <c r="AG10" s="51"/>
      <c r="AH10" s="51"/>
      <c r="AI10" s="51"/>
      <c r="AJ10" s="51"/>
      <c r="AK10" s="2"/>
      <c r="AL10" s="51">
        <f>データ!V6</f>
        <v>10889</v>
      </c>
      <c r="AM10" s="51"/>
      <c r="AN10" s="51"/>
      <c r="AO10" s="51"/>
      <c r="AP10" s="51"/>
      <c r="AQ10" s="51"/>
      <c r="AR10" s="51"/>
      <c r="AS10" s="51"/>
      <c r="AT10" s="46">
        <f>データ!W6</f>
        <v>2.72</v>
      </c>
      <c r="AU10" s="46"/>
      <c r="AV10" s="46"/>
      <c r="AW10" s="46"/>
      <c r="AX10" s="46"/>
      <c r="AY10" s="46"/>
      <c r="AZ10" s="46"/>
      <c r="BA10" s="46"/>
      <c r="BB10" s="46">
        <f>データ!X6</f>
        <v>4003.31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43</v>
      </c>
      <c r="N86" s="26" t="s">
        <v>43</v>
      </c>
      <c r="O86" s="26" t="str">
        <f>データ!EO6</f>
        <v>【0.30】</v>
      </c>
    </row>
  </sheetData>
  <sheetProtection algorithmName="SHA-512" hashValue="SYaCUVYqhzT9u6mRiU+MN6tv01HDtBAayCoTqT//bbVmxZshU6RhsdYv1yvamTdMYfMyY8PyYYEPYuiYmi59tg==" saltValue="pnrQXD04gJZ4mu8HqE1p9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113417</v>
      </c>
      <c r="D6" s="33">
        <f t="shared" si="3"/>
        <v>47</v>
      </c>
      <c r="E6" s="33">
        <f t="shared" si="3"/>
        <v>17</v>
      </c>
      <c r="F6" s="33">
        <f t="shared" si="3"/>
        <v>1</v>
      </c>
      <c r="G6" s="33">
        <f t="shared" si="3"/>
        <v>0</v>
      </c>
      <c r="H6" s="33" t="str">
        <f t="shared" si="3"/>
        <v>埼玉県　滑川町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55.54</v>
      </c>
      <c r="Q6" s="34">
        <f t="shared" si="3"/>
        <v>89.42</v>
      </c>
      <c r="R6" s="34">
        <f t="shared" si="3"/>
        <v>2530</v>
      </c>
      <c r="S6" s="34">
        <f t="shared" si="3"/>
        <v>19562</v>
      </c>
      <c r="T6" s="34">
        <f t="shared" si="3"/>
        <v>29.68</v>
      </c>
      <c r="U6" s="34">
        <f t="shared" si="3"/>
        <v>659.1</v>
      </c>
      <c r="V6" s="34">
        <f t="shared" si="3"/>
        <v>10889</v>
      </c>
      <c r="W6" s="34">
        <f t="shared" si="3"/>
        <v>2.72</v>
      </c>
      <c r="X6" s="34">
        <f t="shared" si="3"/>
        <v>4003.31</v>
      </c>
      <c r="Y6" s="35">
        <f>IF(Y7="",NA(),Y7)</f>
        <v>75.7</v>
      </c>
      <c r="Z6" s="35">
        <f t="shared" ref="Z6:AH6" si="4">IF(Z7="",NA(),Z7)</f>
        <v>76.67</v>
      </c>
      <c r="AA6" s="35">
        <f t="shared" si="4"/>
        <v>75.209999999999994</v>
      </c>
      <c r="AB6" s="35">
        <f t="shared" si="4"/>
        <v>65.2</v>
      </c>
      <c r="AC6" s="35">
        <f t="shared" si="4"/>
        <v>67.040000000000006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465.95</v>
      </c>
      <c r="BG6" s="35">
        <f t="shared" ref="BG6:BO6" si="7">IF(BG7="",NA(),BG7)</f>
        <v>813.07</v>
      </c>
      <c r="BH6" s="35">
        <f t="shared" si="7"/>
        <v>767.47</v>
      </c>
      <c r="BI6" s="35">
        <f t="shared" si="7"/>
        <v>782.66</v>
      </c>
      <c r="BJ6" s="35">
        <f t="shared" si="7"/>
        <v>690.52</v>
      </c>
      <c r="BK6" s="35">
        <f t="shared" si="7"/>
        <v>1111.31</v>
      </c>
      <c r="BL6" s="35">
        <f t="shared" si="7"/>
        <v>966.33</v>
      </c>
      <c r="BM6" s="35">
        <f t="shared" si="7"/>
        <v>958.81</v>
      </c>
      <c r="BN6" s="35">
        <f t="shared" si="7"/>
        <v>1001.3</v>
      </c>
      <c r="BO6" s="35">
        <f t="shared" si="7"/>
        <v>1050.51</v>
      </c>
      <c r="BP6" s="34" t="str">
        <f>IF(BP7="","",IF(BP7="-","【-】","【"&amp;SUBSTITUTE(TEXT(BP7,"#,##0.00"),"-","△")&amp;"】"))</f>
        <v>【705.21】</v>
      </c>
      <c r="BQ6" s="35">
        <f>IF(BQ7="",NA(),BQ7)</f>
        <v>100</v>
      </c>
      <c r="BR6" s="35">
        <f t="shared" ref="BR6:BZ6" si="8">IF(BR7="",NA(),BR7)</f>
        <v>107.35</v>
      </c>
      <c r="BS6" s="35">
        <f t="shared" si="8"/>
        <v>106.55</v>
      </c>
      <c r="BT6" s="35">
        <f t="shared" si="8"/>
        <v>89.57</v>
      </c>
      <c r="BU6" s="35">
        <f t="shared" si="8"/>
        <v>93.78</v>
      </c>
      <c r="BV6" s="35">
        <f t="shared" si="8"/>
        <v>75.540000000000006</v>
      </c>
      <c r="BW6" s="35">
        <f t="shared" si="8"/>
        <v>81.739999999999995</v>
      </c>
      <c r="BX6" s="35">
        <f t="shared" si="8"/>
        <v>82.88</v>
      </c>
      <c r="BY6" s="35">
        <f t="shared" si="8"/>
        <v>81.88</v>
      </c>
      <c r="BZ6" s="35">
        <f t="shared" si="8"/>
        <v>82.65</v>
      </c>
      <c r="CA6" s="34" t="str">
        <f>IF(CA7="","",IF(CA7="-","【-】","【"&amp;SUBSTITUTE(TEXT(CA7,"#,##0.00"),"-","△")&amp;"】"))</f>
        <v>【98.96】</v>
      </c>
      <c r="CB6" s="35">
        <f>IF(CB7="",NA(),CB7)</f>
        <v>184.09</v>
      </c>
      <c r="CC6" s="35">
        <f t="shared" ref="CC6:CK6" si="9">IF(CC7="",NA(),CC7)</f>
        <v>172.97</v>
      </c>
      <c r="CD6" s="35">
        <f t="shared" si="9"/>
        <v>170.58</v>
      </c>
      <c r="CE6" s="35">
        <f t="shared" si="9"/>
        <v>186.41</v>
      </c>
      <c r="CF6" s="35">
        <f t="shared" si="9"/>
        <v>175.25</v>
      </c>
      <c r="CG6" s="35">
        <f t="shared" si="9"/>
        <v>207.96</v>
      </c>
      <c r="CH6" s="35">
        <f t="shared" si="9"/>
        <v>194.31</v>
      </c>
      <c r="CI6" s="35">
        <f t="shared" si="9"/>
        <v>190.99</v>
      </c>
      <c r="CJ6" s="35">
        <f t="shared" si="9"/>
        <v>187.55</v>
      </c>
      <c r="CK6" s="35">
        <f t="shared" si="9"/>
        <v>186.3</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53.51</v>
      </c>
      <c r="CS6" s="35">
        <f t="shared" si="10"/>
        <v>53.5</v>
      </c>
      <c r="CT6" s="35">
        <f t="shared" si="10"/>
        <v>52.58</v>
      </c>
      <c r="CU6" s="35">
        <f t="shared" si="10"/>
        <v>50.94</v>
      </c>
      <c r="CV6" s="35">
        <f t="shared" si="10"/>
        <v>50.53</v>
      </c>
      <c r="CW6" s="34" t="str">
        <f>IF(CW7="","",IF(CW7="-","【-】","【"&amp;SUBSTITUTE(TEXT(CW7,"#,##0.00"),"-","△")&amp;"】"))</f>
        <v>【59.57】</v>
      </c>
      <c r="CX6" s="35">
        <f>IF(CX7="",NA(),CX7)</f>
        <v>96.3</v>
      </c>
      <c r="CY6" s="35">
        <f t="shared" ref="CY6:DG6" si="11">IF(CY7="",NA(),CY7)</f>
        <v>96.62</v>
      </c>
      <c r="CZ6" s="35">
        <f t="shared" si="11"/>
        <v>97.07</v>
      </c>
      <c r="DA6" s="35">
        <f t="shared" si="11"/>
        <v>97.4</v>
      </c>
      <c r="DB6" s="35">
        <f t="shared" si="11"/>
        <v>97.4</v>
      </c>
      <c r="DC6" s="35">
        <f t="shared" si="11"/>
        <v>83.91</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0.15</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113417</v>
      </c>
      <c r="D7" s="37">
        <v>47</v>
      </c>
      <c r="E7" s="37">
        <v>17</v>
      </c>
      <c r="F7" s="37">
        <v>1</v>
      </c>
      <c r="G7" s="37">
        <v>0</v>
      </c>
      <c r="H7" s="37" t="s">
        <v>97</v>
      </c>
      <c r="I7" s="37" t="s">
        <v>98</v>
      </c>
      <c r="J7" s="37" t="s">
        <v>99</v>
      </c>
      <c r="K7" s="37" t="s">
        <v>100</v>
      </c>
      <c r="L7" s="37" t="s">
        <v>101</v>
      </c>
      <c r="M7" s="37" t="s">
        <v>102</v>
      </c>
      <c r="N7" s="38" t="s">
        <v>103</v>
      </c>
      <c r="O7" s="38" t="s">
        <v>104</v>
      </c>
      <c r="P7" s="38">
        <v>55.54</v>
      </c>
      <c r="Q7" s="38">
        <v>89.42</v>
      </c>
      <c r="R7" s="38">
        <v>2530</v>
      </c>
      <c r="S7" s="38">
        <v>19562</v>
      </c>
      <c r="T7" s="38">
        <v>29.68</v>
      </c>
      <c r="U7" s="38">
        <v>659.1</v>
      </c>
      <c r="V7" s="38">
        <v>10889</v>
      </c>
      <c r="W7" s="38">
        <v>2.72</v>
      </c>
      <c r="X7" s="38">
        <v>4003.31</v>
      </c>
      <c r="Y7" s="38">
        <v>75.7</v>
      </c>
      <c r="Z7" s="38">
        <v>76.67</v>
      </c>
      <c r="AA7" s="38">
        <v>75.209999999999994</v>
      </c>
      <c r="AB7" s="38">
        <v>65.2</v>
      </c>
      <c r="AC7" s="38">
        <v>67.040000000000006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465.95</v>
      </c>
      <c r="BG7" s="38">
        <v>813.07</v>
      </c>
      <c r="BH7" s="38">
        <v>767.47</v>
      </c>
      <c r="BI7" s="38">
        <v>782.66</v>
      </c>
      <c r="BJ7" s="38">
        <v>690.52</v>
      </c>
      <c r="BK7" s="38">
        <v>1111.31</v>
      </c>
      <c r="BL7" s="38">
        <v>966.33</v>
      </c>
      <c r="BM7" s="38">
        <v>958.81</v>
      </c>
      <c r="BN7" s="38">
        <v>1001.3</v>
      </c>
      <c r="BO7" s="38">
        <v>1050.51</v>
      </c>
      <c r="BP7" s="38">
        <v>705.21</v>
      </c>
      <c r="BQ7" s="38">
        <v>100</v>
      </c>
      <c r="BR7" s="38">
        <v>107.35</v>
      </c>
      <c r="BS7" s="38">
        <v>106.55</v>
      </c>
      <c r="BT7" s="38">
        <v>89.57</v>
      </c>
      <c r="BU7" s="38">
        <v>93.78</v>
      </c>
      <c r="BV7" s="38">
        <v>75.540000000000006</v>
      </c>
      <c r="BW7" s="38">
        <v>81.739999999999995</v>
      </c>
      <c r="BX7" s="38">
        <v>82.88</v>
      </c>
      <c r="BY7" s="38">
        <v>81.88</v>
      </c>
      <c r="BZ7" s="38">
        <v>82.65</v>
      </c>
      <c r="CA7" s="38">
        <v>98.96</v>
      </c>
      <c r="CB7" s="38">
        <v>184.09</v>
      </c>
      <c r="CC7" s="38">
        <v>172.97</v>
      </c>
      <c r="CD7" s="38">
        <v>170.58</v>
      </c>
      <c r="CE7" s="38">
        <v>186.41</v>
      </c>
      <c r="CF7" s="38">
        <v>175.25</v>
      </c>
      <c r="CG7" s="38">
        <v>207.96</v>
      </c>
      <c r="CH7" s="38">
        <v>194.31</v>
      </c>
      <c r="CI7" s="38">
        <v>190.99</v>
      </c>
      <c r="CJ7" s="38">
        <v>187.55</v>
      </c>
      <c r="CK7" s="38">
        <v>186.3</v>
      </c>
      <c r="CL7" s="38">
        <v>134.52000000000001</v>
      </c>
      <c r="CM7" s="38" t="s">
        <v>103</v>
      </c>
      <c r="CN7" s="38" t="s">
        <v>103</v>
      </c>
      <c r="CO7" s="38" t="s">
        <v>103</v>
      </c>
      <c r="CP7" s="38" t="s">
        <v>103</v>
      </c>
      <c r="CQ7" s="38" t="s">
        <v>103</v>
      </c>
      <c r="CR7" s="38">
        <v>53.51</v>
      </c>
      <c r="CS7" s="38">
        <v>53.5</v>
      </c>
      <c r="CT7" s="38">
        <v>52.58</v>
      </c>
      <c r="CU7" s="38">
        <v>50.94</v>
      </c>
      <c r="CV7" s="38">
        <v>50.53</v>
      </c>
      <c r="CW7" s="38">
        <v>59.57</v>
      </c>
      <c r="CX7" s="38">
        <v>96.3</v>
      </c>
      <c r="CY7" s="38">
        <v>96.62</v>
      </c>
      <c r="CZ7" s="38">
        <v>97.07</v>
      </c>
      <c r="DA7" s="38">
        <v>97.4</v>
      </c>
      <c r="DB7" s="38">
        <v>97.4</v>
      </c>
      <c r="DC7" s="38">
        <v>83.91</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0.15</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dcterms:created xsi:type="dcterms:W3CDTF">2021-12-03T07:44:30Z</dcterms:created>
  <dcterms:modified xsi:type="dcterms:W3CDTF">2022-01-29T14:17:59Z</dcterms:modified>
  <cp:category/>
</cp:coreProperties>
</file>