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312\Desktop\"/>
    </mc:Choice>
  </mc:AlternateContent>
  <workbookProtection workbookAlgorithmName="SHA-512" workbookHashValue="hACqvKUOcncfNXfeMyUaam4mOLwYn8eDwj0664LJNnIMXV5Lgwz3KQngSGc9I8avwKa99/5DBVxoT2Di9QCUqQ==" workbookSaltValue="L8gIs5G0PwJxYJKyl8cpDg==" workbookSpinCount="100000" lockStructure="1"/>
  <bookViews>
    <workbookView xWindow="0" yWindow="0" windowWidth="20490" windowHeight="71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<sst xmlns="http://schemas.openxmlformats.org/spreadsheetml/2006/main" count="241" uniqueCount="120">
  <si>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</si>
  <si>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</si>
  <si>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</si>
  <si>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</si>
  <si>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</si>
  <si>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</si>
  <si>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</si>
  <si>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</si>
  <si>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</si>
  <si>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</si>
  <si>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</si>
  <si>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</si>
  <si>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</si>
  <si>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</si>
  <si>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</si>
  <si>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</si>
  <si>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</si>
  <si>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</si>
  <si>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</si>
  <si>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</si>
  <si>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</si>
  <si>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</si>
  <si>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</si>
  <si>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</si>
  <si>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</si>
  <si>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</si>
  <si>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</si>
  <si>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</si>
  <si>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</si>
  <si>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</si>
  <si>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</si>
  <si>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</si>
  <si>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</si>
  <si>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</si>
  <si>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</si>
  <si>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</si>
  <si>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</si>
  <si>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</si>
  <si>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</si>
  <si>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</si>
  <si>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</si>
  <si>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</si>
  <si>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</si>
  <si>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</si>
  <si>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</si>
  <si>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</si>
  <si>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</si>
  <si>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</si>
  <si>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</si>
  <si>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</si>
  <si>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</si>
  <si>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</si>
  <si>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</si>
  <si>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</si>
  <si>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</si>
  <si>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</si>
  <si>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</si>
  <si>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</si>
  <si>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</si>
  <si>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</si>
  <si>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</si>
  <si>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</si>
  <si>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</si>
  <si>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</si>
  <si>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</si>
  <si>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</si>
  <si>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</si>
  <si>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</si>
  <si>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</si>
  <si>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</si>
  <si>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</si>
  <si>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</si>
  <si>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</si>
  <si>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</si>
  <si>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</si>
  <si>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</si>
  <si>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</si>
  <si>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</si>
  <si>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</si>
  <si>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</si>
  <si>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</si>
  <si>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</si>
  <si>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</si>
  <si>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</si>
  <si>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</si>
  <si>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</si>
  <si>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</si>
  <si>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</si>
  <si>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</si>
  <si>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</si>
  <si>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</si>
  <si>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</si>
  <si>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</si>
  <si>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</si>
  <si>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</si>
  <si>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</si>
  <si>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</si>
  <si>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</si>
  <si>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滑川町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</si>
  <si>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</si>
  <si>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</si>
  <si>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</si>
  <si>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</si>
  <si>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</si>
  <si>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</si>
  <si>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</si>
  <si>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</si>
  <si>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</si>
  <si>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</si>
  <si>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</si>
  <si>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</si>
  <si>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</si>
  <si>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</si>
  <si>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</si>
  <si>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</si>
  <si>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</si>
  <si>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</si>
  <si>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収益的収支比率については、100％未満であり、災害や施設の老朽化に対する維持管理費が増加した事により昨年に比べ大幅に低下した。その為、経営改善に向けた取組が必要である。
　企業債残高対事業規模比率の低下が見込まれているが、償還金、維持管理費の増加により投資できない状況である。
　経費回収率は、類似団体を上回っているが使用料だけでは厳しく、一般会計繰入金により保たれている状況である。
　汚水処理原価については、類似団体平均値を下回っており効果的な汚水処理が実施されているか検討が必要である。</t>
    <rPh sb="1" eb="4">
      <t>シュウエキテキ</t>
    </rPh>
    <rPh sb="4" eb="6">
      <t>シュウシ</t>
    </rPh>
    <rPh sb="6" eb="8">
      <t>ヒリツ</t>
    </rPh>
    <rPh sb="18" eb="20">
      <t>ミマン</t>
    </rPh>
    <rPh sb="24" eb="26">
      <t>サイガイ</t>
    </rPh>
    <rPh sb="27" eb="29">
      <t>シセツ</t>
    </rPh>
    <rPh sb="30" eb="33">
      <t>ロウキュウカ</t>
    </rPh>
    <rPh sb="34" eb="35">
      <t>タイ</t>
    </rPh>
    <rPh sb="37" eb="39">
      <t>イジ</t>
    </rPh>
    <rPh sb="39" eb="42">
      <t>カンリヒ</t>
    </rPh>
    <rPh sb="43" eb="44">
      <t>ゾウ</t>
    </rPh>
    <rPh sb="44" eb="45">
      <t>カ</t>
    </rPh>
    <rPh sb="47" eb="48">
      <t>コト</t>
    </rPh>
    <rPh sb="51" eb="53">
      <t>サクネン</t>
    </rPh>
    <rPh sb="54" eb="55">
      <t>クラ</t>
    </rPh>
    <rPh sb="56" eb="58">
      <t>オオハバ</t>
    </rPh>
    <rPh sb="59" eb="61">
      <t>テイカ</t>
    </rPh>
    <rPh sb="66" eb="67">
      <t>タメ</t>
    </rPh>
    <rPh sb="68" eb="70">
      <t>ケイエイ</t>
    </rPh>
    <rPh sb="70" eb="72">
      <t>カイゼン</t>
    </rPh>
    <rPh sb="73" eb="74">
      <t>ム</t>
    </rPh>
    <rPh sb="76" eb="78">
      <t>トリク</t>
    </rPh>
    <rPh sb="79" eb="81">
      <t>ヒツヨウ</t>
    </rPh>
    <rPh sb="87" eb="89">
      <t>キギョウ</t>
    </rPh>
    <phoneticPr fontId="4"/>
  </si>
  <si>
    <t>　管渠の老朽化は、あまり見られなかったがマンホールポンプの老朽化が目立ち修繕箇所が増加した。その為、経済的に維持管理業務を実施し長寿命化を図ることが必要である。</t>
    <rPh sb="1" eb="2">
      <t>クダ</t>
    </rPh>
    <rPh sb="2" eb="3">
      <t>キョ</t>
    </rPh>
    <rPh sb="4" eb="7">
      <t>ロウキュウカ</t>
    </rPh>
    <rPh sb="12" eb="13">
      <t>ミ</t>
    </rPh>
    <rPh sb="29" eb="32">
      <t>ロウキュウカ</t>
    </rPh>
    <rPh sb="33" eb="35">
      <t>メダ</t>
    </rPh>
    <rPh sb="36" eb="38">
      <t>シュウゼン</t>
    </rPh>
    <rPh sb="38" eb="40">
      <t>カショ</t>
    </rPh>
    <rPh sb="41" eb="42">
      <t>ゾウ</t>
    </rPh>
    <rPh sb="42" eb="43">
      <t>カ</t>
    </rPh>
    <rPh sb="48" eb="49">
      <t>タメ</t>
    </rPh>
    <rPh sb="50" eb="53">
      <t>ケイザイテキ</t>
    </rPh>
    <rPh sb="54" eb="56">
      <t>イジ</t>
    </rPh>
    <rPh sb="56" eb="58">
      <t>カンリ</t>
    </rPh>
    <rPh sb="58" eb="60">
      <t>ギョウム</t>
    </rPh>
    <rPh sb="61" eb="63">
      <t>ジッシ</t>
    </rPh>
    <rPh sb="64" eb="65">
      <t>チョウ</t>
    </rPh>
    <rPh sb="65" eb="68">
      <t>ジュミョウカ</t>
    </rPh>
    <rPh sb="69" eb="70">
      <t>ハカ</t>
    </rPh>
    <rPh sb="74" eb="76">
      <t>ヒツヨウ</t>
    </rPh>
    <phoneticPr fontId="4"/>
  </si>
  <si>
    <t>　過去の下水道整備の起債償還金と維持管理費の増加により使用料だけでは経営が厳しく、一般会計繰入金の増加が必須となっている。そのため、今後は経費の抑制、新たな資金調達の検討、使用料の適切な見直し、納付率の向上を行う必要がある。</t>
    <rPh sb="1" eb="3">
      <t>カコ</t>
    </rPh>
    <rPh sb="4" eb="6">
      <t>ゲスイ</t>
    </rPh>
    <rPh sb="6" eb="7">
      <t>ドウ</t>
    </rPh>
    <rPh sb="7" eb="9">
      <t>セイビ</t>
    </rPh>
    <rPh sb="10" eb="12">
      <t>キサイ</t>
    </rPh>
    <rPh sb="12" eb="15">
      <t>ショウカンキン</t>
    </rPh>
    <rPh sb="16" eb="18">
      <t>イジ</t>
    </rPh>
    <rPh sb="18" eb="21">
      <t>カンリヒ</t>
    </rPh>
    <rPh sb="22" eb="23">
      <t>ゾウ</t>
    </rPh>
    <rPh sb="23" eb="24">
      <t>カ</t>
    </rPh>
    <rPh sb="27" eb="29">
      <t>シヨウ</t>
    </rPh>
    <rPh sb="29" eb="30">
      <t>リョウ</t>
    </rPh>
    <rPh sb="34" eb="36">
      <t>ケイエイ</t>
    </rPh>
    <rPh sb="37" eb="38">
      <t>キビ</t>
    </rPh>
    <rPh sb="41" eb="43">
      <t>イッパン</t>
    </rPh>
    <rPh sb="43" eb="45">
      <t>カイケイ</t>
    </rPh>
    <rPh sb="45" eb="47">
      <t>クリイレ</t>
    </rPh>
    <rPh sb="47" eb="48">
      <t>キン</t>
    </rPh>
    <rPh sb="49" eb="50">
      <t>ゾウ</t>
    </rPh>
    <rPh sb="50" eb="51">
      <t>カ</t>
    </rPh>
    <rPh sb="52" eb="54">
      <t>ヒッス</t>
    </rPh>
    <rPh sb="66" eb="68">
      <t>コンゴ</t>
    </rPh>
    <rPh sb="69" eb="71">
      <t>ケイヒ</t>
    </rPh>
    <rPh sb="72" eb="74">
      <t>ヨクセイ</t>
    </rPh>
    <rPh sb="75" eb="76">
      <t>アラ</t>
    </rPh>
    <rPh sb="78" eb="80">
      <t>シキン</t>
    </rPh>
    <rPh sb="80" eb="82">
      <t>チョウタツ</t>
    </rPh>
    <rPh sb="83" eb="85">
      <t>ケントウ</t>
    </rPh>
    <rPh sb="86" eb="88">
      <t>シヨウ</t>
    </rPh>
    <rPh sb="88" eb="89">
      <t>リョウ</t>
    </rPh>
    <rPh sb="90" eb="92">
      <t>テキセツ</t>
    </rPh>
    <rPh sb="93" eb="95">
      <t>ミナオ</t>
    </rPh>
    <rPh sb="97" eb="99">
      <t>ノウフ</t>
    </rPh>
    <rPh sb="99" eb="100">
      <t>リツ</t>
    </rPh>
    <rPh sb="101" eb="103">
      <t>コウジョウ</t>
    </rPh>
    <rPh sb="104" eb="105">
      <t>オコナ</t>
    </rPh>
    <rPh sb="106" eb="10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</si>
</sst>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48A-4AC2-8F58-6481E0CEFBE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c:ext xmlns:c16="http://schemas.microsoft.com/office/drawing/2014/chart" uri="{C3380CC4-5D6E-409C-BE32-E72D297353CC}">
              <c16:uniqueId val="{00000001-B48A-4AC2-8F58-6481E0CEFBE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521-45DB-9F3A-775C85CE40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c:ext xmlns:c16="http://schemas.microsoft.com/office/drawing/2014/chart" uri="{C3380CC4-5D6E-409C-BE32-E72D297353CC}">
              <c16:uniqueId val="{00000001-7521-45DB-9F3A-775C85CE40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96.31</c:v>
                </c:pt>
                <c:pt idx="1">
                  <c:v>96.3</c:v>
                </c:pt>
                <c:pt idx="2">
                  <c:v>96.62</c:v>
                </c:pt>
                <c:pt idx="3">
                  <c:v>97.07</c:v>
                </c:pt>
                <c:pt idx="4">
                  <c:v>97.4</c:v>
                </c:pt>
              </c:numCache>
            </c:numRef>
          </c:val>
          <c:extLst>
            <c:ext xmlns:c16="http://schemas.microsoft.com/office/drawing/2014/chart" uri="{C3380CC4-5D6E-409C-BE32-E72D297353CC}">
              <c16:uniqueId val="{00000000-F492-404C-AD97-76012B3F779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c:ext xmlns:c16="http://schemas.microsoft.com/office/drawing/2014/chart" uri="{C3380CC4-5D6E-409C-BE32-E72D297353CC}">
              <c16:uniqueId val="{00000001-F492-404C-AD97-76012B3F779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77.7</c:v>
                </c:pt>
                <c:pt idx="1">
                  <c:v>75.7</c:v>
                </c:pt>
                <c:pt idx="2">
                  <c:v>76.67</c:v>
                </c:pt>
                <c:pt idx="3">
                  <c:v>75.209999999999994</c:v>
                </c:pt>
                <c:pt idx="4">
                  <c:v>65.2</c:v>
                </c:pt>
              </c:numCache>
            </c:numRef>
          </c:val>
          <c:extLst>
            <c:ext xmlns:c16="http://schemas.microsoft.com/office/drawing/2014/chart" uri="{C3380CC4-5D6E-409C-BE32-E72D297353CC}">
              <c16:uniqueId val="{00000000-20CF-4036-8B84-E221E454AB1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0CF-4036-8B84-E221E454AB1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566-43B2-B260-C624C35FFC4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566-43B2-B260-C624C35FFC4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28-44B7-8C81-892C87845D8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28-44B7-8C81-892C87845D8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6-41F0-A341-641D5FB2FA1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6-41F0-A341-641D5FB2FA1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57-4D90-874B-A26801DA163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57-4D90-874B-A26801DA163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525.63</c:v>
                </c:pt>
                <c:pt idx="1">
                  <c:v>465.95</c:v>
                </c:pt>
                <c:pt idx="2">
                  <c:v>813.07</c:v>
                </c:pt>
                <c:pt idx="3">
                  <c:v>767.47</c:v>
                </c:pt>
                <c:pt idx="4">
                  <c:v>782.66</c:v>
                </c:pt>
              </c:numCache>
            </c:numRef>
          </c:val>
          <c:extLst>
            <c:ext xmlns:c16="http://schemas.microsoft.com/office/drawing/2014/chart" uri="{C3380CC4-5D6E-409C-BE32-E72D297353CC}">
              <c16:uniqueId val="{00000000-C5B7-492A-917A-5FAA1E78579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c:ext xmlns:c16="http://schemas.microsoft.com/office/drawing/2014/chart" uri="{C3380CC4-5D6E-409C-BE32-E72D297353CC}">
              <c16:uniqueId val="{00000001-C5B7-492A-917A-5FAA1E78579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c:v>
                </c:pt>
                <c:pt idx="2">
                  <c:v>107.35</c:v>
                </c:pt>
                <c:pt idx="3">
                  <c:v>106.55</c:v>
                </c:pt>
                <c:pt idx="4">
                  <c:v>89.57</c:v>
                </c:pt>
              </c:numCache>
            </c:numRef>
          </c:val>
          <c:extLst>
            <c:ext xmlns:c16="http://schemas.microsoft.com/office/drawing/2014/chart" uri="{C3380CC4-5D6E-409C-BE32-E72D297353CC}">
              <c16:uniqueId val="{00000000-3F30-4BBC-8F7E-6298E4F7F7F5}"/>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c:ext xmlns:c16="http://schemas.microsoft.com/office/drawing/2014/chart" uri="{C3380CC4-5D6E-409C-BE32-E72D297353CC}">
              <c16:uniqueId val="{00000001-3F30-4BBC-8F7E-6298E4F7F7F5}"/>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186.43</c:v>
                </c:pt>
                <c:pt idx="1">
                  <c:v>184.09</c:v>
                </c:pt>
                <c:pt idx="2">
                  <c:v>172.97</c:v>
                </c:pt>
                <c:pt idx="3">
                  <c:v>170.58</c:v>
                </c:pt>
                <c:pt idx="4">
                  <c:v>186.41</c:v>
                </c:pt>
              </c:numCache>
            </c:numRef>
          </c:val>
          <c:extLst>
            <c:ext xmlns:c16="http://schemas.microsoft.com/office/drawing/2014/chart" uri="{C3380CC4-5D6E-409C-BE32-E72D297353CC}">
              <c16:uniqueId val="{00000000-F209-406B-AEAA-A9A7288364D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c:ext xmlns:c16="http://schemas.microsoft.com/office/drawing/2014/chart" uri="{C3380CC4-5D6E-409C-BE32-E72D297353CC}">
              <c16:uniqueId val="{00000001-F209-406B-AEAA-A9A7288364D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滑川町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19294</v>
      </c>
      <c r="AM8" s="69"/>
      <c r="AN8" s="69"/>
      <c r="AO8" s="69"/>
      <c r="AP8" s="69"/>
      <c r="AQ8" s="69"/>
      <c r="AR8" s="69"/>
      <c r="AS8" s="69"/>
      <c r="AT8" s="68">
        <f>データ!T6</f>
        <v>29.68</v>
      </c>
      <c r="AU8" s="68"/>
      <c r="AV8" s="68"/>
      <c r="AW8" s="68"/>
      <c r="AX8" s="68"/>
      <c r="AY8" s="68"/>
      <c r="AZ8" s="68"/>
      <c r="BA8" s="68"/>
      <c r="BB8" s="68">
        <f>データ!U6</f>
        <v>650.07000000000005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55.35</v>
      </c>
      <c r="Q10" s="68"/>
      <c r="R10" s="68"/>
      <c r="S10" s="68"/>
      <c r="T10" s="68"/>
      <c r="U10" s="68"/>
      <c r="V10" s="68"/>
      <c r="W10" s="68">
        <f>データ!Q6</f>
        <v>88.17</v>
      </c>
      <c r="X10" s="68"/>
      <c r="Y10" s="68"/>
      <c r="Z10" s="68"/>
      <c r="AA10" s="68"/>
      <c r="AB10" s="68"/>
      <c r="AC10" s="68"/>
      <c r="AD10" s="69">
        <f>データ!R6</f>
        <v>2530</v>
      </c>
      <c r="AE10" s="69"/>
      <c r="AF10" s="69"/>
      <c r="AG10" s="69"/>
      <c r="AH10" s="69"/>
      <c r="AI10" s="69"/>
      <c r="AJ10" s="69"/>
      <c r="AK10" s="2"/>
      <c r="AL10" s="69">
        <f>データ!V6</f>
        <v>10699</v>
      </c>
      <c r="AM10" s="69"/>
      <c r="AN10" s="69"/>
      <c r="AO10" s="69"/>
      <c r="AP10" s="69"/>
      <c r="AQ10" s="69"/>
      <c r="AR10" s="69"/>
      <c r="AS10" s="69"/>
      <c r="AT10" s="68">
        <f>データ!W6</f>
        <v>2.72</v>
      </c>
      <c r="AU10" s="68"/>
      <c r="AV10" s="68"/>
      <c r="AW10" s="68"/>
      <c r="AX10" s="68"/>
      <c r="AY10" s="68"/>
      <c r="AZ10" s="68"/>
      <c r="BA10" s="68"/>
      <c r="BB10" s="68">
        <f>データ!X6</f>
        <v>3933.46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wxlzp3O2QCVFSUDpy8F4Ln+M89ZtGvjcYp7Y6UESUUVt1i23yrszxnLLkaZDvWs42VPWk1PVBrq27uCUK2wTjw==" saltValue="ZnpjYT6frnoCVmcDrHLPJ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113417</v>
      </c>
      <c r="D6" s="33">
        <f t="shared" si="3"/>
        <v>47</v>
      </c>
      <c r="E6" s="33">
        <f t="shared" si="3"/>
        <v>17</v>
      </c>
      <c r="F6" s="33">
        <f t="shared" si="3"/>
        <v>1</v>
      </c>
      <c r="G6" s="33">
        <f t="shared" si="3"/>
        <v>0</v>
      </c>
      <c r="H6" s="33" t="str">
        <f t="shared" si="3"/>
        <v>埼玉県　滑川町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55.35</v>
      </c>
      <c r="Q6" s="34">
        <f t="shared" si="3"/>
        <v>88.17</v>
      </c>
      <c r="R6" s="34">
        <f t="shared" si="3"/>
        <v>2530</v>
      </c>
      <c r="S6" s="34">
        <f t="shared" si="3"/>
        <v>19294</v>
      </c>
      <c r="T6" s="34">
        <f t="shared" si="3"/>
        <v>29.68</v>
      </c>
      <c r="U6" s="34">
        <f t="shared" si="3"/>
        <v>650.07000000000005</v>
      </c>
      <c r="V6" s="34">
        <f t="shared" si="3"/>
        <v>10699</v>
      </c>
      <c r="W6" s="34">
        <f t="shared" si="3"/>
        <v>2.72</v>
      </c>
      <c r="X6" s="34">
        <f t="shared" si="3"/>
        <v>3933.46</v>
      </c>
      <c r="Y6" s="35">
        <f>IF(Y7="",NA(),Y7)</f>
        <v>77.7</v>
      </c>
      <c r="Z6" s="35">
        <f t="shared" ref="Z6:AH6" si="4">IF(Z7="",NA(),Z7)</f>
        <v>75.7</v>
      </c>
      <c r="AA6" s="35">
        <f t="shared" si="4"/>
        <v>76.67</v>
      </c>
      <c r="AB6" s="35">
        <f t="shared" si="4"/>
        <v>75.209999999999994</v>
      </c>
      <c r="AC6" s="35">
        <f t="shared" si="4"/>
        <v>65.2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525.63</v>
      </c>
      <c r="BG6" s="35">
        <f t="shared" ref="BG6:BO6" si="7">IF(BG7="",NA(),BG7)</f>
        <v>465.95</v>
      </c>
      <c r="BH6" s="35">
        <f t="shared" si="7"/>
        <v>813.07</v>
      </c>
      <c r="BI6" s="35">
        <f t="shared" si="7"/>
        <v>767.47</v>
      </c>
      <c r="BJ6" s="35">
        <f t="shared" si="7"/>
        <v>782.66</v>
      </c>
      <c r="BK6" s="35">
        <f t="shared" si="7"/>
        <v>1118.56</v>
      </c>
      <c r="BL6" s="35">
        <f t="shared" si="7"/>
        <v>1111.31</v>
      </c>
      <c r="BM6" s="35">
        <f t="shared" si="7"/>
        <v>966.33</v>
      </c>
      <c r="BN6" s="35">
        <f t="shared" si="7"/>
        <v>958.81</v>
      </c>
      <c r="BO6" s="35">
        <f t="shared" si="7"/>
        <v>1001.3</v>
      </c>
      <c r="BP6" s="34" t="str">
        <f>IF(BP7="","",IF(BP7="-","【-】","【"&amp;SUBSTITUTE(TEXT(BP7,"#,##0.00"),"-","△")&amp;"】"))</f>
        <v>【682.51】</v>
      </c>
      <c r="BQ6" s="35">
        <f>IF(BQ7="",NA(),BQ7)</f>
        <v>100</v>
      </c>
      <c r="BR6" s="35">
        <f t="shared" ref="BR6:BZ6" si="8">IF(BR7="",NA(),BR7)</f>
        <v>100</v>
      </c>
      <c r="BS6" s="35">
        <f t="shared" si="8"/>
        <v>107.35</v>
      </c>
      <c r="BT6" s="35">
        <f t="shared" si="8"/>
        <v>106.55</v>
      </c>
      <c r="BU6" s="35">
        <f t="shared" si="8"/>
        <v>89.57</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186.43</v>
      </c>
      <c r="CC6" s="35">
        <f t="shared" ref="CC6:CK6" si="9">IF(CC7="",NA(),CC7)</f>
        <v>184.09</v>
      </c>
      <c r="CD6" s="35">
        <f t="shared" si="9"/>
        <v>172.97</v>
      </c>
      <c r="CE6" s="35">
        <f t="shared" si="9"/>
        <v>170.58</v>
      </c>
      <c r="CF6" s="35">
        <f t="shared" si="9"/>
        <v>186.41</v>
      </c>
      <c r="CG6" s="35">
        <f t="shared" si="9"/>
        <v>215.28</v>
      </c>
      <c r="CH6" s="35">
        <f t="shared" si="9"/>
        <v>207.96</v>
      </c>
      <c r="CI6" s="35">
        <f t="shared" si="9"/>
        <v>194.31</v>
      </c>
      <c r="CJ6" s="35">
        <f t="shared" si="9"/>
        <v>190.99</v>
      </c>
      <c r="CK6" s="35">
        <f t="shared" si="9"/>
        <v>187.55</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54.67</v>
      </c>
      <c r="CS6" s="35">
        <f t="shared" si="10"/>
        <v>53.51</v>
      </c>
      <c r="CT6" s="35">
        <f t="shared" si="10"/>
        <v>53.5</v>
      </c>
      <c r="CU6" s="35">
        <f t="shared" si="10"/>
        <v>52.58</v>
      </c>
      <c r="CV6" s="35">
        <f t="shared" si="10"/>
        <v>50.94</v>
      </c>
      <c r="CW6" s="34" t="str">
        <f>IF(CW7="","",IF(CW7="-","【-】","【"&amp;SUBSTITUTE(TEXT(CW7,"#,##0.00"),"-","△")&amp;"】"))</f>
        <v>【59.64】</v>
      </c>
      <c r="CX6" s="35">
        <f>IF(CX7="",NA(),CX7)</f>
        <v>96.31</v>
      </c>
      <c r="CY6" s="35">
        <f t="shared" ref="CY6:DG6" si="11">IF(CY7="",NA(),CY7)</f>
        <v>96.3</v>
      </c>
      <c r="CZ6" s="35">
        <f t="shared" si="11"/>
        <v>96.62</v>
      </c>
      <c r="DA6" s="35">
        <f t="shared" si="11"/>
        <v>97.07</v>
      </c>
      <c r="DB6" s="35">
        <f t="shared" si="11"/>
        <v>97.4</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113417</v>
      </c>
      <c r="D7" s="37">
        <v>47</v>
      </c>
      <c r="E7" s="37">
        <v>17</v>
      </c>
      <c r="F7" s="37">
        <v>1</v>
      </c>
      <c r="G7" s="37">
        <v>0</v>
      </c>
      <c r="H7" s="37" t="s">
        <v>98</v>
      </c>
      <c r="I7" s="37" t="s">
        <v>99</v>
      </c>
      <c r="J7" s="37" t="s">
        <v>100</v>
      </c>
      <c r="K7" s="37" t="s">
        <v>101</v>
      </c>
      <c r="L7" s="37" t="s">
        <v>102</v>
      </c>
      <c r="M7" s="37" t="s">
        <v>103</v>
      </c>
      <c r="N7" s="38" t="s">
        <v>104</v>
      </c>
      <c r="O7" s="38" t="s">
        <v>105</v>
      </c>
      <c r="P7" s="38">
        <v>55.35</v>
      </c>
      <c r="Q7" s="38">
        <v>88.17</v>
      </c>
      <c r="R7" s="38">
        <v>2530</v>
      </c>
      <c r="S7" s="38">
        <v>19294</v>
      </c>
      <c r="T7" s="38">
        <v>29.68</v>
      </c>
      <c r="U7" s="38">
        <v>650.07000000000005</v>
      </c>
      <c r="V7" s="38">
        <v>10699</v>
      </c>
      <c r="W7" s="38">
        <v>2.72</v>
      </c>
      <c r="X7" s="38">
        <v>3933.46</v>
      </c>
      <c r="Y7" s="38">
        <v>77.7</v>
      </c>
      <c r="Z7" s="38">
        <v>75.7</v>
      </c>
      <c r="AA7" s="38">
        <v>76.67</v>
      </c>
      <c r="AB7" s="38">
        <v>75.209999999999994</v>
      </c>
      <c r="AC7" s="38">
        <v>65.2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525.63</v>
      </c>
      <c r="BG7" s="38">
        <v>465.95</v>
      </c>
      <c r="BH7" s="38">
        <v>813.07</v>
      </c>
      <c r="BI7" s="38">
        <v>767.47</v>
      </c>
      <c r="BJ7" s="38">
        <v>782.66</v>
      </c>
      <c r="BK7" s="38">
        <v>1118.56</v>
      </c>
      <c r="BL7" s="38">
        <v>1111.31</v>
      </c>
      <c r="BM7" s="38">
        <v>966.33</v>
      </c>
      <c r="BN7" s="38">
        <v>958.81</v>
      </c>
      <c r="BO7" s="38">
        <v>1001.3</v>
      </c>
      <c r="BP7" s="38">
        <v>682.51</v>
      </c>
      <c r="BQ7" s="38">
        <v>100</v>
      </c>
      <c r="BR7" s="38">
        <v>100</v>
      </c>
      <c r="BS7" s="38">
        <v>107.35</v>
      </c>
      <c r="BT7" s="38">
        <v>106.55</v>
      </c>
      <c r="BU7" s="38">
        <v>89.57</v>
      </c>
      <c r="BV7" s="38">
        <v>72.33</v>
      </c>
      <c r="BW7" s="38">
        <v>75.540000000000006</v>
      </c>
      <c r="BX7" s="38">
        <v>81.739999999999995</v>
      </c>
      <c r="BY7" s="38">
        <v>82.88</v>
      </c>
      <c r="BZ7" s="38">
        <v>81.88</v>
      </c>
      <c r="CA7" s="38">
        <v>100.34</v>
      </c>
      <c r="CB7" s="38">
        <v>186.43</v>
      </c>
      <c r="CC7" s="38">
        <v>184.09</v>
      </c>
      <c r="CD7" s="38">
        <v>172.97</v>
      </c>
      <c r="CE7" s="38">
        <v>170.58</v>
      </c>
      <c r="CF7" s="38">
        <v>186.41</v>
      </c>
      <c r="CG7" s="38">
        <v>215.28</v>
      </c>
      <c r="CH7" s="38">
        <v>207.96</v>
      </c>
      <c r="CI7" s="38">
        <v>194.31</v>
      </c>
      <c r="CJ7" s="38">
        <v>190.99</v>
      </c>
      <c r="CK7" s="38">
        <v>187.55</v>
      </c>
      <c r="CL7" s="38">
        <v>136.15</v>
      </c>
      <c r="CM7" s="38" t="s">
        <v>104</v>
      </c>
      <c r="CN7" s="38" t="s">
        <v>104</v>
      </c>
      <c r="CO7" s="38" t="s">
        <v>104</v>
      </c>
      <c r="CP7" s="38" t="s">
        <v>104</v>
      </c>
      <c r="CQ7" s="38" t="s">
        <v>104</v>
      </c>
      <c r="CR7" s="38">
        <v>54.67</v>
      </c>
      <c r="CS7" s="38">
        <v>53.51</v>
      </c>
      <c r="CT7" s="38">
        <v>53.5</v>
      </c>
      <c r="CU7" s="38">
        <v>52.58</v>
      </c>
      <c r="CV7" s="38">
        <v>50.94</v>
      </c>
      <c r="CW7" s="38">
        <v>59.64</v>
      </c>
      <c r="CX7" s="38">
        <v>96.31</v>
      </c>
      <c r="CY7" s="38">
        <v>96.3</v>
      </c>
      <c r="CZ7" s="38">
        <v>96.62</v>
      </c>
      <c r="DA7" s="38">
        <v>97.07</v>
      </c>
      <c r="DB7" s="38">
        <v>97.4</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島田昌徳</cp:lastModifiedBy>
  <dcterms:created xsi:type="dcterms:W3CDTF">2020-12-04T02:44:45Z</dcterms:created>
  <dcterms:modified xsi:type="dcterms:W3CDTF">2021-03-02T04:09:06Z</dcterms:modified>
  <cp:category/>
</cp:coreProperties>
</file>