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72.18.0.16\全庁フォルダ\04_総務政策課\6財政担当\01：財政一般\02：財政公表\05：財政分析表\令和５年度（R４決算）\R4財政状況資料集の作成について（２回目）\R6.11.00提出\"/>
    </mc:Choice>
  </mc:AlternateContent>
  <xr:revisionPtr revIDLastSave="0" documentId="13_ncr:1_{0645CC7B-80B6-4B4E-911E-07AD56EEC1AF}" xr6:coauthVersionLast="46" xr6:coauthVersionMax="46" xr10:uidLastSave="{00000000-0000-0000-0000-000000000000}"/>
  <bookViews>
    <workbookView xWindow="-120" yWindow="-120" windowWidth="20730" windowHeight="11160" tabRatio="679"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c r="AP88" i="12"/>
  <c r="AF88" i="12"/>
  <c r="AP23" i="12" l="1"/>
  <c r="AA23" i="12"/>
  <c r="V23" i="12"/>
  <c r="Q23" i="12"/>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<sst xmlns="http://schemas.openxmlformats.org/spreadsheetml/2006/main" count="1113" uniqueCount="606">
  <si>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</si>
  <si>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</si>
  <si>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</si>
  <si>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</si>
  <si>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</si>
  <si>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</si>
  <si>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</si>
  <si>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</si>
  <si>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</si>
  <si>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</si>
  <si>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</si>
  <si>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</si>
  <si>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</si>
  <si>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</si>
  <si>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</si>
  <si>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</si>
  <si>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</si>
  <si>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</si>
  <si>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</si>
  <si>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</si>
  <si>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</si>
  <si>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</si>
  <si>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</si>
  <si>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</si>
  <si>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</si>
  <si>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</si>
  <si>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</si>
  <si>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</si>
  <si>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</si>
  <si>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</si>
  <si>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</si>
  <si>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</si>
  <si>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</si>
  <si>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</si>
  <si>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</si>
  <si>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</si>
  <si>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</si>
  <si>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</si>
  <si>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</si>
  <si>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</si>
  <si>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</si>
  <si>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</si>
  <si>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</si>
  <si>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</si>
  <si>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</si>
  <si>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</si>
  <si>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</si>
  <si>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</si>
  <si>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</si>
  <si>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</si>
  <si>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</si>
  <si>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</si>
  <si>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</si>
  <si>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</si>
  <si>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</si>
  <si>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</si>
  <si>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</si>
  <si>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</si>
  <si>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</si>
  <si>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</si>
  <si>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</si>
  <si>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</si>
  <si>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</si>
  <si>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</si>
  <si>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</si>
  <si>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</si>
  <si>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</si>
  <si>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</si>
  <si>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</si>
  <si>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</si>
  <si>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</si>
  <si>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</si>
  <si>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</si>
  <si>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</si>
  <si>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</si>
  <si>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</si>
  <si>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</si>
  <si>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</si>
  <si>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</si>
  <si>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</si>
  <si>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</si>
  <si>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</si>
  <si>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</si>
  <si>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</si>
  <si>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</si>
  <si>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</si>
  <si>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</si>
  <si>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</si>
  <si>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</si>
  <si>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</si>
  <si>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</si>
  <si>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</si>
  <si>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</si>
  <si>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</si>
  <si>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</si>
  <si>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</si>
  <si>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</si>
  <si>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</si>
  <si>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</si>
  <si>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</si>
  <si>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滑川町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</si>
  <si>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</si>
  <si>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</si>
  <si>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</si>
  <si>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</si>
  <si>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</si>
  <si>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</si>
  <si>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</si>
  <si>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</si>
  <si>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</si>
  <si>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</si>
  <si>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</si>
  <si>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</si>
  <si>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</si>
  <si>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</si>
  <si>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</si>
  <si>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</si>
  <si>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</si>
  <si>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</si>
  <si>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</si>
  <si>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</si>
  <si>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</si>
  <si>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</si>
  <si>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</si>
  <si>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</si>
  <si>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</si>
  <si>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</si>
  <si>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</si>
  <si>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</si>
  <si>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</si>
  <si>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</si>
  <si>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</si>
  <si>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</si>
  <si>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</si>
  <si>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</si>
  <si>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</si>
  <si>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</si>
  <si>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</si>
  <si>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</si>
  <si>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</si>
  <si>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</si>
  <si>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</si>
  <si>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</si>
  <si>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</si>
  <si>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</si>
  <si>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</si>
  <si>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</si>
  <si>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</si>
  <si>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</si>
  <si>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</si>
  <si>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</si>
  <si>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</si>
  <si>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</si>
  <si>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</si>
  <si>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</si>
  <si>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</si>
  <si>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</si>
  <si>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</si>
  <si>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</si>
  <si>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</si>
  <si>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</si>
  <si>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</si>
  <si>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</si>
  <si>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</si>
  <si>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</si>
  <si>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</si>
  <si>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</si>
  <si>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</si>
  <si>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</si>
  <si>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</si>
  <si>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</si>
  <si>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</si>
  <si>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</si>
  <si>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</si>
  <si>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</si>
  <si>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</si>
  <si>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</si>
  <si>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</si>
  <si>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</si>
  <si>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</si>
  <si>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</si>
  <si>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</si>
  <si>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</si>
  <si>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</si>
  <si>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</si>
  <si>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</si>
  <si>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</si>
  <si>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</si>
  <si>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</si>
  <si>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</si>
  <si>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</si>
  <si>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</si>
  <si>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</si>
  <si>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</si>
  <si>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</si>
  <si>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</si>
  <si>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</si>
  <si>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</si>
  <si>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</si>
  <si>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</si>
  <si>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</si>
  <si>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</si>
  <si>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</si>
  <si>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</si>
  <si>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</si>
  <si>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</si>
  <si>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</si>
  <si>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</si>
  <si>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</si>
  <si>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</si>
  <si>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</si>
  <si>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</si>
  <si>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</si>
  <si>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</si>
  <si>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</si>
  <si>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</si>
  <si>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</si>
  <si>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</si>
  <si>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</si>
  <si>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</si>
  <si>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埼玉県滑川町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</si>
  <si>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</si>
  <si>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</si>
  <si>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</si>
  <si>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</si>
  <si>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</si>
  <si>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</si>
  <si>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</si>
  <si>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</si>
  <si>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</si>
  <si>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</si>
  <si>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</si>
  <si>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</si>
  <si>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</si>
  <si>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</si>
  <si>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</si>
  <si>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</si>
  <si>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</si>
  <si>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</si>
  <si>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</si>
  <si>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</si>
  <si>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</si>
  <si>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</si>
  <si>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</si>
  <si>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</si>
  <si>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</si>
  <si>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</si>
  <si>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</si>
  <si>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</si>
  <si>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</si>
  <si>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</si>
  <si>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</si>
  <si>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</si>
  <si>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</si>
  <si>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</si>
  <si>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</si>
  <si>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</si>
  <si>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</si>
  <si>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</si>
  <si>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</si>
  <si>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</si>
  <si>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</si>
  <si>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</si>
  <si>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</si>
  <si>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</si>
  <si>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</si>
  <si>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</si>
  <si>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</si>
  <si>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</si>
  <si>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</si>
  <si>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</si>
  <si>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</si>
  <si>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</si>
  <si>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</si>
  <si>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</si>
  <si>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</si>
  <si>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</si>
  <si>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</si>
  <si>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</si>
  <si>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</si>
  <si>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</si>
  <si>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</si>
  <si>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</si>
  <si>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</si>
  <si>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</si>
  <si>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</si>
  <si>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</si>
  <si>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</si>
  <si>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</si>
  <si>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</si>
  <si>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</si>
  <si>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</si>
  <si>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</si>
  <si>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</si>
  <si>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</si>
  <si>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</si>
  <si>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</si>
  <si>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</si>
  <si>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</si>
  <si>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</si>
  <si>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</si>
  <si>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</si>
  <si>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</si>
  <si>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</si>
  <si>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</si>
  <si>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</si>
  <si>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</si>
  <si>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</si>
  <si>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</si>
  <si>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</si>
  <si>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</si>
  <si>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</si>
  <si>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</si>
  <si>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</si>
  <si>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</si>
  <si>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</si>
  <si>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</si>
  <si>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</si>
  <si>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</si>
  <si>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</si>
  <si>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</si>
  <si>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</si>
  <si>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</si>
  <si>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</si>
  <si>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</si>
  <si>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</si>
  <si>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</si>
  <si>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</si>
  <si>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</si>
  <si>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</si>
  <si>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</si>
  <si>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</si>
  <si>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</si>
  <si>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</si>
  <si>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</si>
  <si>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</si>
  <si>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</si>
  <si>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</si>
  <si>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</si>
  <si>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</si>
  <si>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</si>
  <si>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</si>
  <si>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</si>
  <si>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</si>
  <si>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</si>
  <si>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</si>
  <si>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</si>
  <si>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</si>
  <si>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</si>
  <si>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</si>
  <si>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</si>
  <si>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</si>
  <si>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</si>
  <si>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</si>
  <si>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</si>
  <si>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</si>
  <si>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</si>
  <si>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</si>
  <si>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</si>
  <si>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</si>
  <si>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</si>
  <si>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</si>
  <si>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</si>
  <si>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</si>
  <si>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</si>
  <si>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</si>
  <si>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</si>
  <si>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</si>
  <si>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</si>
  <si>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</si>
  <si>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</si>
  <si>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</si>
  <si>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</si>
  <si>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埼玉県滑川町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</si>
  <si>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</si>
  <si>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</si>
  <si>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</si>
  <si>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</si>
  <si>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</si>
  <si>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</si>
  <si>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</si>
  <si>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</si>
  <si>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</si>
  <si>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</si>
  <si>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</si>
  <si>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</si>
  <si>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</si>
  <si>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</si>
  <si>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</si>
  <si>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</si>
  <si>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</si>
  <si>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</si>
  <si>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</si>
  <si>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</si>
  <si>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</si>
  <si>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</si>
  <si>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</si>
  <si>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</si>
  <si>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</si>
  <si>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</si>
  <si>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</si>
  <si>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</si>
  <si>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</si>
  <si>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</si>
  <si>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</si>
  <si>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</si>
  <si>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</si>
  <si>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</si>
  <si>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</si>
  <si>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</si>
  <si>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</si>
  <si>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</si>
  <si>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</si>
  <si>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</si>
  <si>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</si>
  <si>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</si>
  <si>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</si>
  <si>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</si>
  <si>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</si>
  <si>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</si>
  <si>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</si>
  <si>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</si>
  <si>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</si>
  <si>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</si>
  <si>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</si>
  <si>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</si>
  <si>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</si>
  <si>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</si>
  <si>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</si>
  <si>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</si>
  <si>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</si>
  <si>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</si>
  <si>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</si>
  <si>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</si>
  <si>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</si>
  <si>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</si>
  <si>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</si>
  <si>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</si>
  <si>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</si>
  <si>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</si>
  <si>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</si>
  <si>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</si>
  <si>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</si>
  <si>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</si>
  <si>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</si>
  <si>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</si>
  <si>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</si>
  <si>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</si>
  <si>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</si>
  <si>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</si>
  <si>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</si>
  <si>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</si>
  <si>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</si>
  <si>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</si>
  <si>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</si>
  <si>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</si>
  <si>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</si>
  <si>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</si>
  <si>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</si>
  <si>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</si>
  <si>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</si>
  <si>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</si>
  <si>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</si>
  <si>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</si>
  <si>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</si>
  <si>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</si>
  <si>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</si>
  <si>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</si>
  <si>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</si>
  <si>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</si>
  <si>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</si>
  <si>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</si>
  <si>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</si>
  <si>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</si>
  <si>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</si>
  <si>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</si>
  <si>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</si>
  <si>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</si>
  <si>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</si>
  <si>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</si>
  <si>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</si>
  <si>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</si>
  <si>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</si>
  <si>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</si>
  <si>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</si>
  <si>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</si>
  <si>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</si>
  <si>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</si>
  <si>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</si>
  <si>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</si>
  <si>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</si>
  <si>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</si>
  <si>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</si>
  <si>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</si>
  <si>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</si>
  <si>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</si>
  <si>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</si>
  <si>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</si>
  <si>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</si>
  <si>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</si>
  <si>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</si>
  <si>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</si>
  <si>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</si>
  <si>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</si>
  <si>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</si>
  <si>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</si>
  <si>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</si>
  <si>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</si>
  <si>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</si>
  <si>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</si>
  <si>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</si>
  <si>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</si>
  <si>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</si>
  <si>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</si>
  <si>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</si>
  <si>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</si>
  <si>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</si>
  <si>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</si>
  <si>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</si>
  <si>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</si>
  <si>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</si>
  <si>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</si>
  <si>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</si>
  <si>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</si>
  <si>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</si>
  <si>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</si>
  <si>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</si>
  <si>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</si>
  <si>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</si>
  <si>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</si>
  <si>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</si>
  <si>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</si>
  <si>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</si>
  <si>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</si>
  <si>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</si>
  <si>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</si>
  <si>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</si>
  <si>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</si>
  <si>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</si>
  <si>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</si>
  <si>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</si>
  <si>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</si>
  <si>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</si>
  <si>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</si>
  <si>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</si>
  <si>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</si>
  <si>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</si>
  <si>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</si>
  <si>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</si>
  <si>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</si>
  <si>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</si>
  <si>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</si>
  <si>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</si>
  <si>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</si>
  <si>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</si>
  <si>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</si>
  <si>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</si>
  <si>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</si>
  <si>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</si>
  <si>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</si>
  <si>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</si>
  <si>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</si>
  <si>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</si>
  <si>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</si>
  <si>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</si>
  <si>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</si>
  <si>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</si>
  <si>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0.19</t>
  </si>
  <si>
    <t>▲ 1.62</t>
  </si>
  <si>
    <t>水道事業会計</t>
  </si>
  <si>
    <t>一般会計</t>
  </si>
  <si>
    <t>介護保険特別会計</t>
  </si>
  <si>
    <t>下水道事業特別会計</t>
  </si>
  <si>
    <t>国民健康保険特別会計</t>
  </si>
  <si>
    <t>農業集落排水事業特別会計</t>
  </si>
  <si>
    <t>後期高齢者医療特別会計</t>
  </si>
  <si>
    <t>浄化槽事業特別会計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</si>
  <si>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</si>
  <si>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</si>
  <si>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</si>
  <si>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</si>
  <si>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</si>
  <si>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</si>
  <si>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</si>
  <si>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</si>
  <si>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phoneticPr fontId="5"/>
  </si>
  <si>
    <t>商工業振興基金</t>
    <phoneticPr fontId="2"/>
  </si>
  <si>
    <t>まちづくり応援基金</t>
    <phoneticPr fontId="2"/>
  </si>
  <si>
    <t>森林環境基金</t>
    <phoneticPr fontId="2"/>
  </si>
  <si>
    <t>学校施設整備基金</t>
    <phoneticPr fontId="2"/>
  </si>
  <si>
    <t>小川地区衛生組合</t>
    <phoneticPr fontId="2"/>
  </si>
  <si>
    <t>埼玉県市町村総合事務組合</t>
    <phoneticPr fontId="2"/>
  </si>
  <si>
    <t>比企広域市町村圏組合</t>
    <phoneticPr fontId="2"/>
  </si>
  <si>
    <t>彩の国さいたま人づくり広域連合</t>
    <phoneticPr fontId="2"/>
  </si>
  <si>
    <t>埼玉県後期高齢者医療広域連合</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</si>
  <si>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</si>
  <si>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</si>
  <si>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</si>
  <si>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</si>
  <si>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</si>
  <si>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7.6％と類似団体平均値よりも高く、実質公債費比率は7.7％と類似団体平均値よりも0.5％高くなっている。これらの数値が類似団体平均値よりも高い要因としては、平成18年度から平成19年度に行った滑川中学校校舎改築事業に際し、合計672百万円の地方債を発行したことが挙げられる。近年は、普通建設事業費を始めとした投資的経費が減少傾向にありつつも、依然として実質公債費比率及び将来負担比率については高い水準を示している。今後、公共施設の老朽化対策を各種計画に基づき適切に講じる必要もあることから、後年度に過度の負担とならぬよう、地方債を活用していくこととす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</si>
  <si>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</si>
  <si>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</si>
  <si>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</si>
  <si>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t>
    </r>
    <r>
      <rPr>
        <sz val="11"/>
        <color theme="1"/>
        <rFont val="ＭＳ Ｐゴシック"/>
        <family val="3"/>
        <charset val="128"/>
      </rPr>
      <t>将来負担比率は7.6％と類似団体内平均値と比較して高いものの、有形固定資産減価償却率については53.1％と類似団体平均値63.5％よりも10.4％低い水準を維持している。これは、月の輪小学校校舎等施設整備事業や滑川中学校校舎改築事業など、平成18年度以降、学校施設の更新等を積極的に推進し、学校施設の新規建設及び更新等による整備によって有形固定資産減価償却率が類似団体平均値よりも低くなっていると考えられる。今後も、「滑川町公共施設等総合管理計画」及び「滑川町公共施設個別施設計画」等の各種計画に基づいて、老朽化対策や複合化などを検討し、施設の更新に努めることとする。</t>
    </r>
    <rPh sb="210" eb="213">
      <t>ナメガワマチ</t>
    </rPh>
    <rPh sb="228" eb="231">
      <t>ナメガワマチ</t>
    </rPh>
    <rPh sb="242" eb="243">
      <t>トウ</t>
    </rPh>
    <rPh sb="244" eb="246">
      <t>カクシュ</t>
    </rPh>
    <rPh sb="246" eb="248">
      <t>ケイカク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</si>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</sst>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8" borderId="130"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603E453-7E6C-42D4-AEFD-6AE5B0C458C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940F-4EFD-91E1-C5A28E4176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33155</c:v>
                </c:pt>
                <c:pt idx="1">
                  <c:v>15358</c:v>
                </c:pt>
                <c:pt idx="2">
                  <c:v>13689</c:v>
                </c:pt>
                <c:pt idx="3">
                  <c:v>14854</c:v>
                </c:pt>
                <c:pt idx="4">
                  <c:v>18832</c:v>
                </c:pt>
              </c:numCache>
            </c:numRef>
          </c:val>
          <c:smooth val="0"/>
          <c:extLst>
            <c:ext xmlns:c16="http://schemas.microsoft.com/office/drawing/2014/chart" uri="{C3380CC4-5D6E-409C-BE32-E72D297353CC}">
              <c16:uniqueId val="{00000001-940F-4EFD-91E1-C5A28E4176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6.65</c:v>
                </c:pt>
                <c:pt idx="1">
                  <c:v>3.6</c:v>
                </c:pt>
                <c:pt idx="2">
                  <c:v>8.14</c:v>
                </c:pt>
                <c:pt idx="3">
                  <c:v>11.57</c:v>
                </c:pt>
                <c:pt idx="4">
                  <c:v>11.1</c:v>
                </c:pt>
              </c:numCache>
            </c:numRef>
          </c:val>
          <c:extLst>
            <c:ext xmlns:c16="http://schemas.microsoft.com/office/drawing/2014/chart" uri="{C3380CC4-5D6E-409C-BE32-E72D297353CC}">
              <c16:uniqueId val="{00000000-8890-4CB5-9C24-793B04323A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5.33</c:v>
                </c:pt>
                <c:pt idx="1">
                  <c:v>6.64</c:v>
                </c:pt>
                <c:pt idx="2">
                  <c:v>9.33</c:v>
                </c:pt>
                <c:pt idx="3">
                  <c:v>17.28</c:v>
                </c:pt>
                <c:pt idx="4">
                  <c:v>25.43</c:v>
                </c:pt>
              </c:numCache>
            </c:numRef>
          </c:val>
          <c:extLst>
            <c:ext xmlns:c16="http://schemas.microsoft.com/office/drawing/2014/chart" uri="{C3380CC4-5D6E-409C-BE32-E72D297353CC}">
              <c16:uniqueId val="{00000001-8890-4CB5-9C24-793B04323A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-0.19</c:v>
                </c:pt>
                <c:pt idx="1">
                  <c:v>-1.62</c:v>
                </c:pt>
                <c:pt idx="2">
                  <c:v>7.86</c:v>
                </c:pt>
                <c:pt idx="3">
                  <c:v>12.78</c:v>
                </c:pt>
                <c:pt idx="4">
                  <c:v>6.94</c:v>
                </c:pt>
              </c:numCache>
            </c:numRef>
          </c:val>
          <c:smooth val="0"/>
          <c:extLst>
            <c:ext xmlns:c16="http://schemas.microsoft.com/office/drawing/2014/chart" uri="{C3380CC4-5D6E-409C-BE32-E72D297353CC}">
              <c16:uniqueId val="{00000002-8890-4CB5-9C24-793B04323A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4FE-4839-A235-C67C9DC948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FE-4839-A235-C67C9DC9483E}"/>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0.15</c:v>
                </c:pt>
                <c:pt idx="2">
                  <c:v>#N/A</c:v>
                </c:pt>
                <c:pt idx="3">
                  <c:v>0.24</c:v>
                </c:pt>
                <c:pt idx="4">
                  <c:v>#N/A</c:v>
                </c:pt>
                <c:pt idx="5">
                  <c:v>0.24</c:v>
                </c:pt>
                <c:pt idx="6">
                  <c:v>#N/A</c:v>
                </c:pt>
                <c:pt idx="7">
                  <c:v>0.09</c:v>
                </c:pt>
                <c:pt idx="8">
                  <c:v>#N/A</c:v>
                </c:pt>
                <c:pt idx="9">
                  <c:v>0.06</c:v>
                </c:pt>
              </c:numCache>
            </c:numRef>
          </c:val>
          <c:extLst>
            <c:ext xmlns:c16="http://schemas.microsoft.com/office/drawing/2014/chart" uri="{C3380CC4-5D6E-409C-BE32-E72D297353CC}">
              <c16:uniqueId val="{00000002-84FE-4839-A235-C67C9DC9483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0.45</c:v>
                </c:pt>
                <c:pt idx="2">
                  <c:v>#N/A</c:v>
                </c:pt>
                <c:pt idx="3">
                  <c:v>0.42</c:v>
                </c:pt>
                <c:pt idx="4">
                  <c:v>#N/A</c:v>
                </c:pt>
                <c:pt idx="5">
                  <c:v>0.26</c:v>
                </c:pt>
                <c:pt idx="6">
                  <c:v>#N/A</c:v>
                </c:pt>
                <c:pt idx="7">
                  <c:v>0.26</c:v>
                </c:pt>
                <c:pt idx="8">
                  <c:v>#N/A</c:v>
                </c:pt>
                <c:pt idx="9">
                  <c:v>0.28000000000000003</c:v>
                </c:pt>
              </c:numCache>
            </c:numRef>
          </c:val>
          <c:extLst>
            <c:ext xmlns:c16="http://schemas.microsoft.com/office/drawing/2014/chart" uri="{C3380CC4-5D6E-409C-BE32-E72D297353CC}">
              <c16:uniqueId val="{00000003-84FE-4839-A235-C67C9DC9483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0.26</c:v>
                </c:pt>
                <c:pt idx="2">
                  <c:v>#N/A</c:v>
                </c:pt>
                <c:pt idx="3">
                  <c:v>0.1</c:v>
                </c:pt>
                <c:pt idx="4">
                  <c:v>#N/A</c:v>
                </c:pt>
                <c:pt idx="5">
                  <c:v>0.17</c:v>
                </c:pt>
                <c:pt idx="6">
                  <c:v>#N/A</c:v>
                </c:pt>
                <c:pt idx="7">
                  <c:v>0.21</c:v>
                </c:pt>
                <c:pt idx="8">
                  <c:v>#N/A</c:v>
                </c:pt>
                <c:pt idx="9">
                  <c:v>0.28000000000000003</c:v>
                </c:pt>
              </c:numCache>
            </c:numRef>
          </c:val>
          <c:extLst>
            <c:ext xmlns:c16="http://schemas.microsoft.com/office/drawing/2014/chart" uri="{C3380CC4-5D6E-409C-BE32-E72D297353CC}">
              <c16:uniqueId val="{00000004-84FE-4839-A235-C67C9DC9483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2.1</c:v>
                </c:pt>
                <c:pt idx="2">
                  <c:v>#N/A</c:v>
                </c:pt>
                <c:pt idx="3">
                  <c:v>2.0499999999999998</c:v>
                </c:pt>
                <c:pt idx="4">
                  <c:v>#N/A</c:v>
                </c:pt>
                <c:pt idx="5">
                  <c:v>1.65</c:v>
                </c:pt>
                <c:pt idx="6">
                  <c:v>#N/A</c:v>
                </c:pt>
                <c:pt idx="7">
                  <c:v>1.1299999999999999</c:v>
                </c:pt>
                <c:pt idx="8">
                  <c:v>#N/A</c:v>
                </c:pt>
                <c:pt idx="9">
                  <c:v>0.52</c:v>
                </c:pt>
              </c:numCache>
            </c:numRef>
          </c:val>
          <c:extLst>
            <c:ext xmlns:c16="http://schemas.microsoft.com/office/drawing/2014/chart" uri="{C3380CC4-5D6E-409C-BE32-E72D297353CC}">
              <c16:uniqueId val="{00000005-84FE-4839-A235-C67C9DC9483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0.56000000000000005</c:v>
                </c:pt>
                <c:pt idx="2">
                  <c:v>#N/A</c:v>
                </c:pt>
                <c:pt idx="3">
                  <c:v>0.48</c:v>
                </c:pt>
                <c:pt idx="4">
                  <c:v>#N/A</c:v>
                </c:pt>
                <c:pt idx="5">
                  <c:v>0.45</c:v>
                </c:pt>
                <c:pt idx="6">
                  <c:v>#N/A</c:v>
                </c:pt>
                <c:pt idx="7">
                  <c:v>0.85</c:v>
                </c:pt>
                <c:pt idx="8">
                  <c:v>#N/A</c:v>
                </c:pt>
                <c:pt idx="9">
                  <c:v>1.23</c:v>
                </c:pt>
              </c:numCache>
            </c:numRef>
          </c:val>
          <c:extLst>
            <c:ext xmlns:c16="http://schemas.microsoft.com/office/drawing/2014/chart" uri="{C3380CC4-5D6E-409C-BE32-E72D297353CC}">
              <c16:uniqueId val="{00000006-84FE-4839-A235-C67C9DC9483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3.52</c:v>
                </c:pt>
                <c:pt idx="2">
                  <c:v>#N/A</c:v>
                </c:pt>
                <c:pt idx="3">
                  <c:v>3.53</c:v>
                </c:pt>
                <c:pt idx="4">
                  <c:v>#N/A</c:v>
                </c:pt>
                <c:pt idx="5">
                  <c:v>2.4300000000000002</c:v>
                </c:pt>
                <c:pt idx="6">
                  <c:v>#N/A</c:v>
                </c:pt>
                <c:pt idx="7">
                  <c:v>3.57</c:v>
                </c:pt>
                <c:pt idx="8">
                  <c:v>#N/A</c:v>
                </c:pt>
                <c:pt idx="9">
                  <c:v>2.81</c:v>
                </c:pt>
              </c:numCache>
            </c:numRef>
          </c:val>
          <c:extLst>
            <c:ext xmlns:c16="http://schemas.microsoft.com/office/drawing/2014/chart" uri="{C3380CC4-5D6E-409C-BE32-E72D297353CC}">
              <c16:uniqueId val="{00000007-84FE-4839-A235-C67C9DC948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6.65</c:v>
                </c:pt>
                <c:pt idx="2">
                  <c:v>#N/A</c:v>
                </c:pt>
                <c:pt idx="3">
                  <c:v>3.59</c:v>
                </c:pt>
                <c:pt idx="4">
                  <c:v>#N/A</c:v>
                </c:pt>
                <c:pt idx="5">
                  <c:v>8.14</c:v>
                </c:pt>
                <c:pt idx="6">
                  <c:v>#N/A</c:v>
                </c:pt>
                <c:pt idx="7">
                  <c:v>11.57</c:v>
                </c:pt>
                <c:pt idx="8">
                  <c:v>#N/A</c:v>
                </c:pt>
                <c:pt idx="9">
                  <c:v>11.1</c:v>
                </c:pt>
              </c:numCache>
            </c:numRef>
          </c:val>
          <c:extLst>
            <c:ext xmlns:c16="http://schemas.microsoft.com/office/drawing/2014/chart" uri="{C3380CC4-5D6E-409C-BE32-E72D297353CC}">
              <c16:uniqueId val="{00000008-84FE-4839-A235-C67C9DC9483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23.24</c:v>
                </c:pt>
                <c:pt idx="2">
                  <c:v>#N/A</c:v>
                </c:pt>
                <c:pt idx="3">
                  <c:v>22.97</c:v>
                </c:pt>
                <c:pt idx="4">
                  <c:v>#N/A</c:v>
                </c:pt>
                <c:pt idx="5">
                  <c:v>20.72</c:v>
                </c:pt>
                <c:pt idx="6">
                  <c:v>#N/A</c:v>
                </c:pt>
                <c:pt idx="7">
                  <c:v>19.57</c:v>
                </c:pt>
                <c:pt idx="8">
                  <c:v>#N/A</c:v>
                </c:pt>
                <c:pt idx="9">
                  <c:v>21.41</c:v>
                </c:pt>
              </c:numCache>
            </c:numRef>
          </c:val>
          <c:extLst>
            <c:ext xmlns:c16="http://schemas.microsoft.com/office/drawing/2014/chart" uri="{C3380CC4-5D6E-409C-BE32-E72D297353CC}">
              <c16:uniqueId val="{00000009-84FE-4839-A235-C67C9DC948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431</c:v>
                </c:pt>
                <c:pt idx="5">
                  <c:v>431</c:v>
                </c:pt>
                <c:pt idx="8">
                  <c:v>433</c:v>
                </c:pt>
                <c:pt idx="11">
                  <c:v>440</c:v>
                </c:pt>
                <c:pt idx="14">
                  <c:v>446</c:v>
                </c:pt>
              </c:numCache>
            </c:numRef>
          </c:val>
          <c:extLst>
            <c:ext xmlns:c16="http://schemas.microsoft.com/office/drawing/2014/chart" uri="{C3380CC4-5D6E-409C-BE32-E72D297353CC}">
              <c16:uniqueId val="{00000000-5A04-4518-906E-E4DAFFAE66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04-4518-906E-E4DAFFAE66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50</c:v>
                </c:pt>
                <c:pt idx="3">
                  <c:v>50</c:v>
                </c:pt>
                <c:pt idx="6">
                  <c:v>9</c:v>
                </c:pt>
                <c:pt idx="9">
                  <c:v>0</c:v>
                </c:pt>
                <c:pt idx="12">
                  <c:v>0</c:v>
                </c:pt>
              </c:numCache>
            </c:numRef>
          </c:val>
          <c:extLst>
            <c:ext xmlns:c16="http://schemas.microsoft.com/office/drawing/2014/chart" uri="{C3380CC4-5D6E-409C-BE32-E72D297353CC}">
              <c16:uniqueId val="{00000002-5A04-4518-906E-E4DAFFAE66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17</c:v>
                </c:pt>
                <c:pt idx="6">
                  <c:v>16</c:v>
                </c:pt>
                <c:pt idx="9">
                  <c:v>23</c:v>
                </c:pt>
                <c:pt idx="12">
                  <c:v>26</c:v>
                </c:pt>
              </c:numCache>
            </c:numRef>
          </c:val>
          <c:extLst>
            <c:ext xmlns:c16="http://schemas.microsoft.com/office/drawing/2014/chart" uri="{C3380CC4-5D6E-409C-BE32-E72D297353CC}">
              <c16:uniqueId val="{00000003-5A04-4518-906E-E4DAFFAE66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141</c:v>
                </c:pt>
                <c:pt idx="3">
                  <c:v>154</c:v>
                </c:pt>
                <c:pt idx="6">
                  <c:v>156</c:v>
                </c:pt>
                <c:pt idx="9">
                  <c:v>148</c:v>
                </c:pt>
                <c:pt idx="12">
                  <c:v>151</c:v>
                </c:pt>
              </c:numCache>
            </c:numRef>
          </c:val>
          <c:extLst>
            <c:ext xmlns:c16="http://schemas.microsoft.com/office/drawing/2014/chart" uri="{C3380CC4-5D6E-409C-BE32-E72D297353CC}">
              <c16:uniqueId val="{00000004-5A04-4518-906E-E4DAFFAE66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04-4518-906E-E4DAFFAE66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04-4518-906E-E4DAFFAE66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671</c:v>
                </c:pt>
                <c:pt idx="3">
                  <c:v>633</c:v>
                </c:pt>
                <c:pt idx="6">
                  <c:v>587</c:v>
                </c:pt>
                <c:pt idx="9">
                  <c:v>601</c:v>
                </c:pt>
                <c:pt idx="12">
                  <c:v>604</c:v>
                </c:pt>
              </c:numCache>
            </c:numRef>
          </c:val>
          <c:extLst>
            <c:ext xmlns:c16="http://schemas.microsoft.com/office/drawing/2014/chart" uri="{C3380CC4-5D6E-409C-BE32-E72D297353CC}">
              <c16:uniqueId val="{00000007-5A04-4518-906E-E4DAFFAE66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452</c:v>
                </c:pt>
                <c:pt idx="2">
                  <c:v>#N/A</c:v>
                </c:pt>
                <c:pt idx="3">
                  <c:v>#N/A</c:v>
                </c:pt>
                <c:pt idx="4">
                  <c:v>423</c:v>
                </c:pt>
                <c:pt idx="5">
                  <c:v>#N/A</c:v>
                </c:pt>
                <c:pt idx="6">
                  <c:v>#N/A</c:v>
                </c:pt>
                <c:pt idx="7">
                  <c:v>335</c:v>
                </c:pt>
                <c:pt idx="8">
                  <c:v>#N/A</c:v>
                </c:pt>
                <c:pt idx="9">
                  <c:v>#N/A</c:v>
                </c:pt>
                <c:pt idx="10">
                  <c:v>332</c:v>
                </c:pt>
                <c:pt idx="11">
                  <c:v>#N/A</c:v>
                </c:pt>
                <c:pt idx="12">
                  <c:v>#N/A</c:v>
                </c:pt>
                <c:pt idx="13">
                  <c:v>335</c:v>
                </c:pt>
                <c:pt idx="14">
                  <c:v>#N/A</c:v>
                </c:pt>
              </c:numCache>
            </c:numRef>
          </c:val>
          <c:smooth val="0"/>
          <c:extLst>
            <c:ext xmlns:c16="http://schemas.microsoft.com/office/drawing/2014/chart" uri="{C3380CC4-5D6E-409C-BE32-E72D297353CC}">
              <c16:uniqueId val="{00000008-5A04-4518-906E-E4DAFFAE66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5274</c:v>
                </c:pt>
                <c:pt idx="5">
                  <c:v>5187</c:v>
                </c:pt>
                <c:pt idx="8">
                  <c:v>5236</c:v>
                </c:pt>
                <c:pt idx="11">
                  <c:v>5259</c:v>
                </c:pt>
                <c:pt idx="14">
                  <c:v>5035</c:v>
                </c:pt>
              </c:numCache>
            </c:numRef>
          </c:val>
          <c:extLst>
            <c:ext xmlns:c16="http://schemas.microsoft.com/office/drawing/2014/chart" uri="{C3380CC4-5D6E-409C-BE32-E72D297353CC}">
              <c16:uniqueId val="{00000000-BAA7-4AB7-8644-EDC191950E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AA7-4AB7-8644-EDC191950E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702</c:v>
                </c:pt>
                <c:pt idx="5">
                  <c:v>799</c:v>
                </c:pt>
                <c:pt idx="8">
                  <c:v>1024</c:v>
                </c:pt>
                <c:pt idx="11">
                  <c:v>1587</c:v>
                </c:pt>
                <c:pt idx="14">
                  <c:v>2038</c:v>
                </c:pt>
              </c:numCache>
            </c:numRef>
          </c:val>
          <c:extLst>
            <c:ext xmlns:c16="http://schemas.microsoft.com/office/drawing/2014/chart" uri="{C3380CC4-5D6E-409C-BE32-E72D297353CC}">
              <c16:uniqueId val="{00000002-BAA7-4AB7-8644-EDC191950E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A7-4AB7-8644-EDC191950E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A7-4AB7-8644-EDC191950E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A7-4AB7-8644-EDC191950E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823</c:v>
                </c:pt>
                <c:pt idx="3">
                  <c:v>826</c:v>
                </c:pt>
                <c:pt idx="6">
                  <c:v>806</c:v>
                </c:pt>
                <c:pt idx="9">
                  <c:v>782</c:v>
                </c:pt>
                <c:pt idx="12">
                  <c:v>773</c:v>
                </c:pt>
              </c:numCache>
            </c:numRef>
          </c:val>
          <c:extLst>
            <c:ext xmlns:c16="http://schemas.microsoft.com/office/drawing/2014/chart" uri="{C3380CC4-5D6E-409C-BE32-E72D297353CC}">
              <c16:uniqueId val="{00000006-BAA7-4AB7-8644-EDC191950E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126</c:v>
                </c:pt>
                <c:pt idx="3">
                  <c:v>175</c:v>
                </c:pt>
                <c:pt idx="6">
                  <c:v>282</c:v>
                </c:pt>
                <c:pt idx="9">
                  <c:v>279</c:v>
                </c:pt>
                <c:pt idx="12">
                  <c:v>266</c:v>
                </c:pt>
              </c:numCache>
            </c:numRef>
          </c:val>
          <c:extLst>
            <c:ext xmlns:c16="http://schemas.microsoft.com/office/drawing/2014/chart" uri="{C3380CC4-5D6E-409C-BE32-E72D297353CC}">
              <c16:uniqueId val="{00000007-BAA7-4AB7-8644-EDC191950E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1492</c:v>
                </c:pt>
                <c:pt idx="3">
                  <c:v>1431</c:v>
                </c:pt>
                <c:pt idx="6">
                  <c:v>1439</c:v>
                </c:pt>
                <c:pt idx="9">
                  <c:v>1361</c:v>
                </c:pt>
                <c:pt idx="12">
                  <c:v>1277</c:v>
                </c:pt>
              </c:numCache>
            </c:numRef>
          </c:val>
          <c:extLst>
            <c:ext xmlns:c16="http://schemas.microsoft.com/office/drawing/2014/chart" uri="{C3380CC4-5D6E-409C-BE32-E72D297353CC}">
              <c16:uniqueId val="{00000008-BAA7-4AB7-8644-EDC191950E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59</c:v>
                </c:pt>
                <c:pt idx="3">
                  <c:v>9</c:v>
                </c:pt>
                <c:pt idx="6">
                  <c:v>0</c:v>
                </c:pt>
                <c:pt idx="9">
                  <c:v>0</c:v>
                </c:pt>
                <c:pt idx="12">
                  <c:v>0</c:v>
                </c:pt>
              </c:numCache>
            </c:numRef>
          </c:val>
          <c:extLst>
            <c:ext xmlns:c16="http://schemas.microsoft.com/office/drawing/2014/chart" uri="{C3380CC4-5D6E-409C-BE32-E72D297353CC}">
              <c16:uniqueId val="{00000009-BAA7-4AB7-8644-EDC191950E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5520</c:v>
                </c:pt>
                <c:pt idx="3">
                  <c:v>5290</c:v>
                </c:pt>
                <c:pt idx="6">
                  <c:v>5301</c:v>
                </c:pt>
                <c:pt idx="9">
                  <c:v>5403</c:v>
                </c:pt>
                <c:pt idx="12">
                  <c:v>5093</c:v>
                </c:pt>
              </c:numCache>
            </c:numRef>
          </c:val>
          <c:extLst>
            <c:ext xmlns:c16="http://schemas.microsoft.com/office/drawing/2014/chart" uri="{C3380CC4-5D6E-409C-BE32-E72D297353CC}">
              <c16:uniqueId val="{0000000A-BAA7-4AB7-8644-EDC191950E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2044</c:v>
                </c:pt>
                <c:pt idx="2">
                  <c:v>#N/A</c:v>
                </c:pt>
                <c:pt idx="3">
                  <c:v>#N/A</c:v>
                </c:pt>
                <c:pt idx="4">
                  <c:v>1745</c:v>
                </c:pt>
                <c:pt idx="5">
                  <c:v>#N/A</c:v>
                </c:pt>
                <c:pt idx="6">
                  <c:v>#N/A</c:v>
                </c:pt>
                <c:pt idx="7">
                  <c:v>1569</c:v>
                </c:pt>
                <c:pt idx="8">
                  <c:v>#N/A</c:v>
                </c:pt>
                <c:pt idx="9">
                  <c:v>#N/A</c:v>
                </c:pt>
                <c:pt idx="10">
                  <c:v>978</c:v>
                </c:pt>
                <c:pt idx="11">
                  <c:v>#N/A</c:v>
                </c:pt>
                <c:pt idx="12">
                  <c:v>#N/A</c:v>
                </c:pt>
                <c:pt idx="13">
                  <c:v>335</c:v>
                </c:pt>
                <c:pt idx="14">
                  <c:v>#N/A</c:v>
                </c:pt>
              </c:numCache>
            </c:numRef>
          </c:val>
          <c:smooth val="0"/>
          <c:extLst>
            <c:ext xmlns:c16="http://schemas.microsoft.com/office/drawing/2014/chart" uri="{C3380CC4-5D6E-409C-BE32-E72D297353CC}">
              <c16:uniqueId val="{0000000B-BAA7-4AB7-8644-EDC191950E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422</c:v>
                </c:pt>
                <c:pt idx="1">
                  <c:v>851</c:v>
                </c:pt>
                <c:pt idx="2">
                  <c:v>1221</c:v>
                </c:pt>
              </c:numCache>
            </c:numRef>
          </c:val>
          <c:extLst>
            <c:ext xmlns:c16="http://schemas.microsoft.com/office/drawing/2014/chart" uri="{C3380CC4-5D6E-409C-BE32-E72D297353CC}">
              <c16:uniqueId val="{00000000-B1C2-4D85-95E2-BB53D121F6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c:v>
                </c:pt>
                <c:pt idx="1">
                  <c:v>195</c:v>
                </c:pt>
                <c:pt idx="2">
                  <c:v>195</c:v>
                </c:pt>
              </c:numCache>
            </c:numRef>
          </c:val>
          <c:extLst>
            <c:ext xmlns:c16="http://schemas.microsoft.com/office/drawing/2014/chart" uri="{C3380CC4-5D6E-409C-BE32-E72D297353CC}">
              <c16:uniqueId val="{00000001-B1C2-4D85-95E2-BB53D121F6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154</c:v>
                </c:pt>
                <c:pt idx="1">
                  <c:v>157</c:v>
                </c:pt>
                <c:pt idx="2">
                  <c:v>168</c:v>
                </c:pt>
              </c:numCache>
            </c:numRef>
          </c:val>
          <c:extLst>
            <c:ext xmlns:c16="http://schemas.microsoft.com/office/drawing/2014/chart" uri="{C3380CC4-5D6E-409C-BE32-E72D297353CC}">
              <c16:uniqueId val="{00000002-B1C2-4D85-95E2-BB53D121F6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{C28DFD5B-CAFA-49A5-9CD3-E79DF172448B}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747-4E58-BB86-BA0569C317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{E4C8F518-33AF-4986-BF92-99398A91D1E3}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47-4E58-BB86-BA0569C317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{9FBB0C1D-7112-4B50-B0F4-73C0ECC05F94}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47-4E58-BB86-BA0569C317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{1A07AA17-CD76-4029-A4F8-E226DB20BE30}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47-4E58-BB86-BA0569C317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{4983D331-D155-424E-9203-CDD89597ED63}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47-4E58-BB86-BA0569C3176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{B58CBBA6-17EB-487B-A179-9B2844E0D669}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747-4E58-BB86-BA0569C3176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{9ADC2207-A798-49F5-BCB2-26B21FF3FD87}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747-4E58-BB86-BA0569C3176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{87333510-DD07-4037-9927-A5B8781BC98F}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747-4E58-BB86-BA0569C3176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{07F31752-D6E3-4A7E-9B95-7A63343797C9}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747-4E58-BB86-BA0569C317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43.7</c:v>
                </c:pt>
                <c:pt idx="8">
                  <c:v>46.5</c:v>
                </c:pt>
                <c:pt idx="16">
                  <c:v>48.7</c:v>
                </c:pt>
                <c:pt idx="24">
                  <c:v>50.8</c:v>
                </c:pt>
                <c:pt idx="32">
                  <c:v>53.1</c:v>
                </c:pt>
              </c:numCache>
            </c:numRef>
          </c:xVal>
          <c:yVal>
            <c:numRef>
              <c:f>公会計指標分析・財政指標組合せ分析表!$BP$51:$DC$51</c:f>
              <c:numCache>
                <c:formatCode>#,##0.0;"▲ "#,##0.0</c:formatCode>
                <c:ptCount val="40"/>
                <c:pt idx="0">
                  <c:v>54.1</c:v>
                </c:pt>
                <c:pt idx="8">
                  <c:v>45.6</c:v>
                </c:pt>
                <c:pt idx="16">
                  <c:v>38.299999999999997</c:v>
                </c:pt>
                <c:pt idx="24">
                  <c:v>21.8</c:v>
                </c:pt>
                <c:pt idx="32">
                  <c:v>7.6</c:v>
                </c:pt>
              </c:numCache>
            </c:numRef>
          </c:yVal>
          <c:smooth val="0"/>
          <c:extLst>
            <c:ext xmlns:c16="http://schemas.microsoft.com/office/drawing/2014/chart" uri="{C3380CC4-5D6E-409C-BE32-E72D297353CC}">
              <c16:uniqueId val="{00000009-1747-4E58-BB86-BA0569C317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5726956797892485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{4143CA89-6691-449F-A733-18D4FCFED67F}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747-4E58-BB86-BA0569C317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{727C305B-B551-4F6C-8080-CADDC5757FF8}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47-4E58-BB86-BA0569C317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{42C116FA-8E17-4761-B819-D38D93B1531D}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47-4E58-BB86-BA0569C317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{EC307CE9-92A5-483E-8E09-689BA5882BD8}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47-4E58-BB86-BA0569C317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{8DD4E96A-9031-454B-9A32-B03BD1D35180}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47-4E58-BB86-BA0569C3176D}"/>
                </c:ext>
              </c:extLst>
            </c:dLbl>
            <c:dLbl>
              <c:idx val="8"/>
              <c:layout>
                <c:manualLayout>
                  <c:x val="0"/>
                  <c:y val="1.5726956797892405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{0C3B38BD-72E7-4929-933C-5AC64A0ACEB5}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747-4E58-BB86-BA0569C3176D}"/>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{9BDA4946-0D17-43BC-8326-F4FC676A92F4}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747-4E58-BB86-BA0569C3176D}"/>
                </c:ext>
              </c:extLst>
            </c:dLbl>
            <c:dLbl>
              <c:idx val="24"/>
              <c:layout>
                <c:manualLayout>
                  <c:x val="0"/>
                  <c:y val="-1.9624727049513117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{67E8DBCF-7543-4A98-BFE6-488763AD1F25}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747-4E58-BB86-BA0569C3176D}"/>
                </c:ext>
              </c:extLst>
            </c:dLbl>
            <c:dLbl>
              <c:idx val="32"/>
              <c:layout>
                <c:manualLayout>
                  <c:x val="0"/>
                  <c:y val="1.9624727049513138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{CBACCF95-FFAF-4A30-A3DE-EF8715DA77CE}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747-4E58-BB86-BA0569C317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1747-4E58-BB86-BA0569C3176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{484654F8-A110-4333-BBF2-7042AACB6520}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F08-412C-999A-9B772E939E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{93709E04-9035-4246-AB3C-A13BFB116D3F}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08-412C-999A-9B772E939E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{0CBC8C49-2560-4FB0-8BCC-A03C06EF0D63}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08-412C-999A-9B772E939E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{62E54EFC-9EF5-4B24-A6A6-C07067DAE4F7}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08-412C-999A-9B772E939E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{9F4C4DE7-EAEC-449B-831A-FA48D6833961}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08-412C-999A-9B772E939EE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{F77E3EC3-DFC4-4C42-832B-EAE93FA37DAC}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F08-412C-999A-9B772E939EE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{A2DE6C11-7BC8-4BAE-B8E8-2DA6771E7CAD}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F08-412C-999A-9B772E939EE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{130427D7-2D08-4268-8436-5AF6DDD8B488}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F08-412C-999A-9B772E939EE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{66C2FF41-BA7B-4BB9-9240-B9F12DC6312A}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F08-412C-999A-9B772E939E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11.8</c:v>
                </c:pt>
                <c:pt idx="16">
                  <c:v>10.4</c:v>
                </c:pt>
                <c:pt idx="24">
                  <c:v>8.9</c:v>
                </c:pt>
                <c:pt idx="32">
                  <c:v>7.7</c:v>
                </c:pt>
              </c:numCache>
            </c:numRef>
          </c:xVal>
          <c:yVal>
            <c:numRef>
              <c:f>公会計指標分析・財政指標組合せ分析表!$BP$73:$DC$73</c:f>
              <c:numCache>
                <c:formatCode>#,##0.0;"▲ "#,##0.0</c:formatCode>
                <c:ptCount val="40"/>
                <c:pt idx="0">
                  <c:v>54.1</c:v>
                </c:pt>
                <c:pt idx="8">
                  <c:v>45.6</c:v>
                </c:pt>
                <c:pt idx="16">
                  <c:v>38.299999999999997</c:v>
                </c:pt>
                <c:pt idx="24">
                  <c:v>21.8</c:v>
                </c:pt>
                <c:pt idx="32">
                  <c:v>7.6</c:v>
                </c:pt>
              </c:numCache>
            </c:numRef>
          </c:yVal>
          <c:smooth val="0"/>
          <c:extLst>
            <c:ext xmlns:c16="http://schemas.microsoft.com/office/drawing/2014/chart" uri="{C3380CC4-5D6E-409C-BE32-E72D297353CC}">
              <c16:uniqueId val="{00000009-9F08-412C-999A-9B772E939E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02510091396232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{5A81D471-68EF-41FD-A2F5-CFD33040A10B}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F08-412C-999A-9B772E939E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{69949FF1-A5AD-4B02-A3A0-FB2784DA23C9}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08-412C-999A-9B772E939E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{1A649B43-1677-4F35-9F27-E87D23B6C8BF}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08-412C-999A-9B772E939E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{75AB1326-FD2D-4358-8FA0-2BB354FE27B6}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08-412C-999A-9B772E939E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{8110EEB4-2482-4E3C-BBBF-B3F6FB47AF8C}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08-412C-999A-9B772E939EE1}"/>
                </c:ext>
              </c:extLst>
            </c:dLbl>
            <c:dLbl>
              <c:idx val="8"/>
              <c:layout>
                <c:manualLayout>
                  <c:x val="0"/>
                  <c:y val="1.502510091396232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{7B1BA9A3-F546-46C9-BB24-9103511D4D83}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F08-412C-999A-9B772E939EE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{2809CC44-6E41-4A99-81D1-79AF5970DC6C}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F08-412C-999A-9B772E939EE1}"/>
                </c:ext>
              </c:extLst>
            </c:dLbl>
            <c:dLbl>
              <c:idx val="24"/>
              <c:layout>
                <c:manualLayout>
                  <c:x val="0"/>
                  <c:y val="-1.89207257722580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{F1F7D5D1-4905-42B2-BFF2-6AC8EF7C846B}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F08-412C-999A-9B772E939EE1}"/>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{826CCB54-B720-4E42-B2BA-3A9C25C50F4E}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F08-412C-999A-9B772E939E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9F08-412C-999A-9B772E939EE1}"/>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D6256DC-9081-4EB9-89F6-BFB89374D5C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2E5A164-3B19-4C33-9D72-7DBE57E1C01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95C3494-9CA6-43F4-A602-32D8648AE38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5C72183-5C20-42DF-8828-E5BD566F214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B191719-5E9D-441A-B190-AC49FA7E19C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CF0F874-52F2-43B6-ACE2-F777193827F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A653516-D3A9-4A93-882E-1C68ACE7E56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265CF08-748E-48F1-B6ED-DE921EE8A4D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069939C-0D9E-4D91-820B-6FD6134E91E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1474B75-BC40-4F00-AA56-4F0182F6C76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19,711
19,098
29.68
8,154,742
7,614,790
533,047
4,800,264
5,092,552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CC50C50-1FD4-4784-8499-5720134E422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7699816-8A1F-45BC-A40B-A0E19CA3AB7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D9DB21A-3156-453D-913F-D4B85C711D7D}"/>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E6CC8AB-3B12-4BA0-9C10-8499050710D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F212964-AFEA-4E46-A542-ED7E553839BE}"/>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ED8D55F-26C6-4E48-A80C-7DAD2416DA5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46F7AC8-B00F-4CE2-A7DD-F1EADEFB3E4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3223B0E-6998-4465-973D-007AF0F6EA3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6E2024B-657D-4DD6-B093-8FB7A0C085F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CB92C7F-CF46-4D51-ADBF-FEBB18B614A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92DF882-E258-4ACA-9DF1-6D7D8C9DCC6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8F21BDE-44B0-47C9-B2A5-75FA575BCB0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6A11C32-93D5-41DB-8E96-9D1CF7115CF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1FC4C3F-3B7A-4003-9B91-9E7AA76BE42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9A1A077-64FE-4469-AEF9-56F7DF439F1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917B38C-8131-448C-B453-5CA50300D84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70B6AD8-BE1F-4444-A49C-10FEB94DFBA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DD2FA20-B41D-4ED4-B12C-E765931E80C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DDB1383-B7A2-43A1-8537-F8F7E1B30DF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A185D8C-7C22-4E8A-A566-E95F7E3C8C6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924AA79-9595-4BA1-A462-C61C293AF41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8DA5FE0-D294-4DF1-B48B-764E558079D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755F18C-F3A7-4F11-9462-A2157667E57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1686524-50E1-4E7D-AF5E-D0B5155E7FE2}"/>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AF11EB4-16F7-49A2-9168-9C8653AE8CD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681F9EF-7177-4C48-B800-14B736E5B2B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FF5613C-5169-40C9-9E6D-F47187B554F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D38D12E-27BD-4329-9FF9-75499BA7939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7AA4B04-60B6-4492-A3E2-9F7D768E72D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173C7A8-288C-4257-9B73-C584BDFF240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E04CA06-2F96-4A47-8497-00A92BAB142A}"/>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4D92E36-D544-4D0C-999F-3CB7FF3C35F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AAFF299-1350-4A07-9E2A-3323BF39E18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5186846-6E00-4A44-83F9-31D0AB11013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57D4392-9DC2-4E55-A876-A9A612DBE33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9D21A97-E726-4BF3-BE4A-C4E919765B4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4789E68-82C6-4F9A-9047-B09F423B549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武東上線つきのわ駅を中心とした土地区画整理事業完了等に伴う納税義務者数の増による個人町民税や、企業設備投資による固定資産税（償却資産）の伸びから、近年は基準財政収入額の増加が見られ、更には、社会保障関係費等を中心に基準財政需要額も増額している。令和４年度は普通交付税の追加交付等があったことにより、財政力指数が前年度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0.84</a:t>
          </a:r>
          <a:r>
            <a:rPr kumimoji="1" lang="ja-JP" altLang="en-US" sz="1300">
              <a:latin typeface="ＭＳ Ｐゴシック" panose="020B0600070205080204" pitchFamily="50" charset="-128"/>
              <a:ea typeface="ＭＳ Ｐゴシック" panose="020B0600070205080204" pitchFamily="50" charset="-128"/>
            </a:rPr>
            <a:t>となったが、類似団体の平均より大きく上回っている。今後も町税の徴収率向上を中心に、自主財源の確保に努める。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49500BE-C7F1-4C4E-A7CB-42647D46A81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E1143EEB-C758-4C4F-B968-FD18ADE9C638}"/>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83CE7D-9357-43B2-B25D-3958462BEAEF}"/>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7D450507-0076-40EA-A346-27AF72FBB67A}"/>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B9C6C452-90F7-4325-A425-C1D95EBE6C31}"/>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DE5A9B68-9752-40F0-8AEA-930B432F2B86}"/>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61F3C859-1DE8-4DFD-A9C0-76385DE22FA6}"/>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DD37869B-3C92-41DA-B66E-61D595695EEB}"/>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5646BC1A-CB3C-450E-A71C-C69504BEADDF}"/>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55A3B91-27F0-4E86-AE01-F7F1152EFA72}"/>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86496F9C-8A8C-4B82-8F87-A45ED2E43083}"/>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E39028F3-78C5-48C0-9BBF-8ACA3B11034E}"/>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579ACC66-5822-4B92-847F-AD12BF979436}"/>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CEBFB7FA-655A-48A1-93F1-43F8F821DEEF}"/>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1E38E06B-DA1D-4891-8E15-00E93F47C2E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404364F-504C-4156-BDA5-C275E8531C8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7A065BB7-05C0-4BA4-8549-B3838A8EF8AC}"/>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4844652E-7BC9-4E3B-A28A-AE2D4379B952}"/>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90C2A14D-5F0E-4561-9154-2E093B61A4E8}"/>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57B1564-BB6C-4C2A-99E8-BA2340F58A08}"/>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8F432696-354F-4D2D-A904-332B0F9F0497}"/>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40</xdr:row>
      <xdr:rowOff>23585</xdr:rowOff>
    </xdr:to>
    <xdr:cxnSp macro="">
      <xdr:nvCxnSpPr>
        <xdr:cNvPr id="70" name="直線コネクタ 69">
          <a:extLst>
            <a:ext uri="{FF2B5EF4-FFF2-40B4-BE49-F238E27FC236}">
              <a16:creationId xmlns:a16="http://schemas.microsoft.com/office/drawing/2014/main" id="{B647ED52-2086-4D00-A778-106A31BC1E84}"/>
            </a:ext>
          </a:extLst>
        </xdr:cNvPr>
        <xdr:cNvCxnSpPr/>
      </xdr:nvCxnSpPr>
      <xdr:spPr>
        <a:xfrm>
          <a:off x="4114800" y="68471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B934E8CD-4B07-495D-93CB-5C133B541BC2}"/>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A16DEDFE-1D2D-43D2-BB3D-A26DA37886AA}"/>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114602</xdr:rowOff>
    </xdr:from>
    <xdr:to>
      <xdr:col>19</xdr:col>
      <xdr:colOff>133350</xdr:colOff>
      <xdr:row>39</xdr:row>
      <xdr:rowOff>160565</xdr:rowOff>
    </xdr:to>
    <xdr:cxnSp macro="">
      <xdr:nvCxnSpPr>
        <xdr:cNvPr id="73" name="直線コネクタ 72">
          <a:extLst>
            <a:ext uri="{FF2B5EF4-FFF2-40B4-BE49-F238E27FC236}">
              <a16:creationId xmlns:a16="http://schemas.microsoft.com/office/drawing/2014/main" id="{2EF57B65-9880-4B25-B4E2-F09B0FA0E8F8}"/>
            </a:ext>
          </a:extLst>
        </xdr:cNvPr>
        <xdr:cNvCxnSpPr/>
      </xdr:nvCxnSpPr>
      <xdr:spPr>
        <a:xfrm>
          <a:off x="3225800" y="68011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3E5152DF-F278-4C46-BA5D-D443079E5496}"/>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a:extLst>
            <a:ext uri="{FF2B5EF4-FFF2-40B4-BE49-F238E27FC236}">
              <a16:creationId xmlns:a16="http://schemas.microsoft.com/office/drawing/2014/main" id="{94EF1B2B-60D9-421A-BF1C-572B79534230}"/>
            </a:ext>
          </a:extLst>
        </xdr:cNvPr>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103112</xdr:rowOff>
    </xdr:from>
    <xdr:to>
      <xdr:col>15</xdr:col>
      <xdr:colOff>82550</xdr:colOff>
      <xdr:row>39</xdr:row>
      <xdr:rowOff>114602</xdr:rowOff>
    </xdr:to>
    <xdr:cxnSp macro="">
      <xdr:nvCxnSpPr>
        <xdr:cNvPr id="76" name="直線コネクタ 75">
          <a:extLst>
            <a:ext uri="{FF2B5EF4-FFF2-40B4-BE49-F238E27FC236}">
              <a16:creationId xmlns:a16="http://schemas.microsoft.com/office/drawing/2014/main" id="{D2F90DBA-80D6-48E7-B81C-F96464D0A01A}"/>
            </a:ext>
          </a:extLst>
        </xdr:cNvPr>
        <xdr:cNvCxnSpPr/>
      </xdr:nvCxnSpPr>
      <xdr:spPr>
        <a:xfrm>
          <a:off x="2336800" y="67896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47E3D83C-89E8-499F-BEB2-7208C46FAA42}"/>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a:extLst>
            <a:ext uri="{FF2B5EF4-FFF2-40B4-BE49-F238E27FC236}">
              <a16:creationId xmlns:a16="http://schemas.microsoft.com/office/drawing/2014/main" id="{014A63AA-1EE1-44E7-B16D-7326CF781ED1}"/>
            </a:ext>
          </a:extLst>
        </xdr:cNvPr>
        <xdr:cNvSpPr txBox="1"/>
      </xdr:nvSpPr>
      <xdr:spPr>
        <a:xfrm>
          <a:off x="2844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103112</xdr:rowOff>
    </xdr:from>
    <xdr:to>
      <xdr:col>11</xdr:col>
      <xdr:colOff>31750</xdr:colOff>
      <xdr:row>39</xdr:row>
      <xdr:rowOff>103112</xdr:rowOff>
    </xdr:to>
    <xdr:cxnSp macro="">
      <xdr:nvCxnSpPr>
        <xdr:cNvPr id="79" name="直線コネクタ 78">
          <a:extLst>
            <a:ext uri="{FF2B5EF4-FFF2-40B4-BE49-F238E27FC236}">
              <a16:creationId xmlns:a16="http://schemas.microsoft.com/office/drawing/2014/main" id="{5FEDB5CC-CAB3-4072-A317-1DDFB4D7BFC7}"/>
            </a:ext>
          </a:extLst>
        </xdr:cNvPr>
        <xdr:cNvCxnSpPr/>
      </xdr:nvCxnSpPr>
      <xdr:spPr>
        <a:xfrm>
          <a:off x="1447800" y="6789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59C300E4-15E2-43E3-83B7-BC381F27ABFE}"/>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EF46E7BD-E785-464E-A0C9-8E6994D54778}"/>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16624708-2C42-40AC-AC60-9007E5D8E942}"/>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a:extLst>
            <a:ext uri="{FF2B5EF4-FFF2-40B4-BE49-F238E27FC236}">
              <a16:creationId xmlns:a16="http://schemas.microsoft.com/office/drawing/2014/main" id="{AA84E1F4-B9A5-47E9-8364-B6579F1699F4}"/>
            </a:ext>
          </a:extLst>
        </xdr:cNvPr>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1BE1A89-DEC7-4892-8B75-EFED6ABEF2A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8BA8EF8-F10B-47C3-8476-E8EEC76B9B7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8B32498-6A5D-4693-9E97-320A519D571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243BD75-5697-482A-92E8-6A1FD795382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7498A0A9-19C4-4544-B362-B220869C81D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89" name="楕円 88">
          <a:extLst>
            <a:ext uri="{FF2B5EF4-FFF2-40B4-BE49-F238E27FC236}">
              <a16:creationId xmlns:a16="http://schemas.microsoft.com/office/drawing/2014/main" id="{2190AF4B-ED79-4744-99EA-8927DFB0C12D}"/>
            </a:ext>
          </a:extLst>
        </xdr:cNvPr>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0" name="財政力該当値テキスト">
          <a:extLst>
            <a:ext uri="{FF2B5EF4-FFF2-40B4-BE49-F238E27FC236}">
              <a16:creationId xmlns:a16="http://schemas.microsoft.com/office/drawing/2014/main" id="{1641AE10-1DF8-443D-8C81-EAB3B5CCBB94}"/>
            </a:ext>
          </a:extLst>
        </xdr:cNvPr>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1" name="楕円 90">
          <a:extLst>
            <a:ext uri="{FF2B5EF4-FFF2-40B4-BE49-F238E27FC236}">
              <a16:creationId xmlns:a16="http://schemas.microsoft.com/office/drawing/2014/main" id="{37C8709A-6B4D-4644-9AE1-8C811E51AEF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2" name="テキスト ボックス 91">
          <a:extLst>
            <a:ext uri="{FF2B5EF4-FFF2-40B4-BE49-F238E27FC236}">
              <a16:creationId xmlns:a16="http://schemas.microsoft.com/office/drawing/2014/main" id="{286E73F8-73F9-45FC-8DD5-6707A80C6CBC}"/>
            </a:ext>
          </a:extLst>
        </xdr:cNvPr>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63802</xdr:rowOff>
    </xdr:from>
    <xdr:to>
      <xdr:col>15</xdr:col>
      <xdr:colOff>133350</xdr:colOff>
      <xdr:row>39</xdr:row>
      <xdr:rowOff>165402</xdr:rowOff>
    </xdr:to>
    <xdr:sp macro="" textlink="">
      <xdr:nvSpPr>
        <xdr:cNvPr id="93" name="楕円 92">
          <a:extLst>
            <a:ext uri="{FF2B5EF4-FFF2-40B4-BE49-F238E27FC236}">
              <a16:creationId xmlns:a16="http://schemas.microsoft.com/office/drawing/2014/main" id="{E9ECC741-A460-42BC-88FF-DC3AD47A7CA1}"/>
            </a:ext>
          </a:extLst>
        </xdr:cNvPr>
        <xdr:cNvSpPr/>
      </xdr:nvSpPr>
      <xdr:spPr>
        <a:xfrm>
          <a:off x="3175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4129</xdr:rowOff>
    </xdr:from>
    <xdr:ext cx="762000" cy="259045"/>
    <xdr:sp macro="" textlink="">
      <xdr:nvSpPr>
        <xdr:cNvPr id="94" name="テキスト ボックス 93">
          <a:extLst>
            <a:ext uri="{FF2B5EF4-FFF2-40B4-BE49-F238E27FC236}">
              <a16:creationId xmlns:a16="http://schemas.microsoft.com/office/drawing/2014/main" id="{FCAFBEC5-AFA8-4EE6-99D9-F0F04F4E259B}"/>
            </a:ext>
          </a:extLst>
        </xdr:cNvPr>
        <xdr:cNvSpPr txBox="1"/>
      </xdr:nvSpPr>
      <xdr:spPr>
        <a:xfrm>
          <a:off x="2844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52312</xdr:rowOff>
    </xdr:from>
    <xdr:to>
      <xdr:col>11</xdr:col>
      <xdr:colOff>82550</xdr:colOff>
      <xdr:row>39</xdr:row>
      <xdr:rowOff>153912</xdr:rowOff>
    </xdr:to>
    <xdr:sp macro="" textlink="">
      <xdr:nvSpPr>
        <xdr:cNvPr id="95" name="楕円 94">
          <a:extLst>
            <a:ext uri="{FF2B5EF4-FFF2-40B4-BE49-F238E27FC236}">
              <a16:creationId xmlns:a16="http://schemas.microsoft.com/office/drawing/2014/main" id="{3F58E495-70D2-46E3-B9B4-B79765A9EAFB}"/>
            </a:ext>
          </a:extLst>
        </xdr:cNvPr>
        <xdr:cNvSpPr/>
      </xdr:nvSpPr>
      <xdr:spPr>
        <a:xfrm>
          <a:off x="2286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164089</xdr:rowOff>
    </xdr:from>
    <xdr:ext cx="762000" cy="259045"/>
    <xdr:sp macro="" textlink="">
      <xdr:nvSpPr>
        <xdr:cNvPr id="96" name="テキスト ボックス 95">
          <a:extLst>
            <a:ext uri="{FF2B5EF4-FFF2-40B4-BE49-F238E27FC236}">
              <a16:creationId xmlns:a16="http://schemas.microsoft.com/office/drawing/2014/main" id="{5533C2EC-D8C1-4CE9-A4B7-AE48FC3720DF}"/>
            </a:ext>
          </a:extLst>
        </xdr:cNvPr>
        <xdr:cNvSpPr txBox="1"/>
      </xdr:nvSpPr>
      <xdr:spPr>
        <a:xfrm>
          <a:off x="1955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52312</xdr:rowOff>
    </xdr:from>
    <xdr:to>
      <xdr:col>7</xdr:col>
      <xdr:colOff>31750</xdr:colOff>
      <xdr:row>39</xdr:row>
      <xdr:rowOff>153912</xdr:rowOff>
    </xdr:to>
    <xdr:sp macro="" textlink="">
      <xdr:nvSpPr>
        <xdr:cNvPr id="97" name="楕円 96">
          <a:extLst>
            <a:ext uri="{FF2B5EF4-FFF2-40B4-BE49-F238E27FC236}">
              <a16:creationId xmlns:a16="http://schemas.microsoft.com/office/drawing/2014/main" id="{71DC73C4-E4D8-49F2-9979-3BAF2FE97071}"/>
            </a:ext>
          </a:extLst>
        </xdr:cNvPr>
        <xdr:cNvSpPr/>
      </xdr:nvSpPr>
      <xdr:spPr>
        <a:xfrm>
          <a:off x="1397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164089</xdr:rowOff>
    </xdr:from>
    <xdr:ext cx="762000" cy="259045"/>
    <xdr:sp macro="" textlink="">
      <xdr:nvSpPr>
        <xdr:cNvPr id="98" name="テキスト ボックス 97">
          <a:extLst>
            <a:ext uri="{FF2B5EF4-FFF2-40B4-BE49-F238E27FC236}">
              <a16:creationId xmlns:a16="http://schemas.microsoft.com/office/drawing/2014/main" id="{2B75DD27-DD01-4FB9-8B1C-9B2EDC609469}"/>
            </a:ext>
          </a:extLst>
        </xdr:cNvPr>
        <xdr:cNvSpPr txBox="1"/>
      </xdr:nvSpPr>
      <xdr:spPr>
        <a:xfrm>
          <a:off x="1066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9C374BF6-3794-40F7-8C36-B6332DB0DC3B}"/>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CDD8A5CE-BA6E-45B0-B987-96E5A592AED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E7F5E318-EDB9-451A-9977-29D64E424D4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9330342C-998B-4CAD-B5B5-925297D376A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E2F33F0F-EA78-498A-8EAB-E7318C0CC6C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EA3D1D44-F731-4471-9D21-3D295D0EE2E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439361CA-803C-42DF-99AC-E6B47F9D649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1DC345A8-58B7-411B-9396-26C89163D0B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74C18FBB-9133-44CE-9AC3-2FBE3D58B2C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9E56E4E7-C60B-44E3-BF90-8D1E97F28A9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B7109669-98B0-44FE-9AA7-F3A37EA49B0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BA9A674C-8A9C-4616-9ED5-1C6A2D79993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5B18E9A6-7FF1-43D7-B600-021DA3563EA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令和４年度は、臨時財政対策債の発行額が令和３年度と比較し△</a:t>
          </a:r>
          <a:r>
            <a:rPr kumimoji="1" lang="en-US" altLang="ja-JP" sz="1300">
              <a:latin typeface="ＭＳ Ｐゴシック" panose="020B0600070205080204" pitchFamily="50" charset="-128"/>
              <a:ea typeface="ＭＳ Ｐゴシック" panose="020B0600070205080204" pitchFamily="50" charset="-128"/>
            </a:rPr>
            <a:t>419,997</a:t>
          </a:r>
          <a:r>
            <a:rPr kumimoji="1" lang="ja-JP" altLang="en-US" sz="1300">
              <a:latin typeface="ＭＳ Ｐゴシック" panose="020B0600070205080204" pitchFamily="50" charset="-128"/>
              <a:ea typeface="ＭＳ Ｐゴシック" panose="020B0600070205080204" pitchFamily="50" charset="-128"/>
            </a:rPr>
            <a:t>千円減額の</a:t>
          </a:r>
          <a:r>
            <a:rPr kumimoji="1" lang="en-US" altLang="ja-JP" sz="1300">
              <a:latin typeface="ＭＳ Ｐゴシック" panose="020B0600070205080204" pitchFamily="50" charset="-128"/>
              <a:ea typeface="ＭＳ Ｐゴシック" panose="020B0600070205080204" pitchFamily="50" charset="-128"/>
            </a:rPr>
            <a:t>134,452</a:t>
          </a:r>
          <a:r>
            <a:rPr kumimoji="1" lang="ja-JP" altLang="en-US" sz="1300">
              <a:latin typeface="ＭＳ Ｐゴシック" panose="020B0600070205080204" pitchFamily="50" charset="-128"/>
              <a:ea typeface="ＭＳ Ｐゴシック" panose="020B0600070205080204" pitchFamily="50" charset="-128"/>
            </a:rPr>
            <a:t>千円の借入を行ったことなどにより、令和３年度より</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87.3</a:t>
          </a:r>
          <a:r>
            <a:rPr kumimoji="1" lang="ja-JP" altLang="en-US" sz="1300">
              <a:latin typeface="ＭＳ Ｐゴシック" panose="020B0600070205080204" pitchFamily="50" charset="-128"/>
              <a:ea typeface="ＭＳ Ｐゴシック" panose="020B0600070205080204" pitchFamily="50" charset="-128"/>
            </a:rPr>
            <a:t>％となった。引き続き新型コロナウイルス感染症の影響や原油価格・物価高騰等の影響により、町の歳入の根幹である町税の今後の見通しが不透明な側面はあるが、より一層の自主財源の確保や義務的経費の抑制を図り、経常収支比率の引き下げに努めた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C83F99F1-280B-406B-91BB-3EA20ABA940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3849E57A-DCCA-428A-A86E-816060B51A6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6E5E04BE-DABF-4703-9038-CF9BE57638A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3878D19F-F012-4288-97F0-32C433ED0A3B}"/>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104D242-0A24-4EB2-9336-953E360AF9AF}"/>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EDBAA141-6E12-4C44-A56B-09372A6922CD}"/>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2E362459-075A-48B7-AC18-E96F63A08A28}"/>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B9F61B25-B031-489E-AC7D-908DC4C4207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DA332F69-570D-4819-AF2D-96BD9F82C67F}"/>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7D92F61-6B71-4DE6-A095-BD52B7D071B3}"/>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75B507CB-E41B-44D3-AA5E-A278BE7AE572}"/>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CAEA6A04-61EE-4CA5-8747-6F28C0659AF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7EC8A393-6768-4899-90E2-8B6D33F4172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24BE79DE-40A1-4208-8225-73471DB2C04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18D707B7-39D6-48FD-82A9-2AD812F3D8D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691386DB-8C19-4521-9C7D-50DC440BBADE}"/>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75C894DD-D98D-4075-A97B-1119FEDE1E79}"/>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8B3C840-A53C-4919-B56E-2FA6D9EB5ABA}"/>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70BB0A79-A615-443D-AE50-CA2CF49B08C7}"/>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56642</xdr:rowOff>
    </xdr:from>
    <xdr:to>
      <xdr:col>23</xdr:col>
      <xdr:colOff>133350</xdr:colOff>
      <xdr:row>63</xdr:row>
      <xdr:rowOff>104648</xdr:rowOff>
    </xdr:to>
    <xdr:cxnSp macro="">
      <xdr:nvCxnSpPr>
        <xdr:cNvPr id="131" name="直線コネクタ 130">
          <a:extLst>
            <a:ext uri="{FF2B5EF4-FFF2-40B4-BE49-F238E27FC236}">
              <a16:creationId xmlns:a16="http://schemas.microsoft.com/office/drawing/2014/main" id="{A862BA6D-F84A-4095-81BC-FD06D13648E4}"/>
            </a:ext>
          </a:extLst>
        </xdr:cNvPr>
        <xdr:cNvCxnSpPr/>
      </xdr:nvCxnSpPr>
      <xdr:spPr>
        <a:xfrm>
          <a:off x="4114800" y="10515092"/>
          <a:ext cx="8382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A9F19A8C-0D9A-46F7-8A51-2BDA6060E7FC}"/>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D4A4FEEA-4EB0-44E0-8CD2-AB6B28715AA1}"/>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56642</xdr:rowOff>
    </xdr:from>
    <xdr:to>
      <xdr:col>19</xdr:col>
      <xdr:colOff>133350</xdr:colOff>
      <xdr:row>63</xdr:row>
      <xdr:rowOff>51562</xdr:rowOff>
    </xdr:to>
    <xdr:cxnSp macro="">
      <xdr:nvCxnSpPr>
        <xdr:cNvPr id="134" name="直線コネクタ 133">
          <a:extLst>
            <a:ext uri="{FF2B5EF4-FFF2-40B4-BE49-F238E27FC236}">
              <a16:creationId xmlns:a16="http://schemas.microsoft.com/office/drawing/2014/main" id="{FA14FFF3-6871-4063-AC58-C7B01F117769}"/>
            </a:ext>
          </a:extLst>
        </xdr:cNvPr>
        <xdr:cNvCxnSpPr/>
      </xdr:nvCxnSpPr>
      <xdr:spPr>
        <a:xfrm flipV="1">
          <a:off x="3225800" y="10515092"/>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91E8F4E6-FC04-4E6B-AE05-A410952A52B5}"/>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a:extLst>
            <a:ext uri="{FF2B5EF4-FFF2-40B4-BE49-F238E27FC236}">
              <a16:creationId xmlns:a16="http://schemas.microsoft.com/office/drawing/2014/main" id="{48180F10-61DA-40AC-817A-4848E013C444}"/>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51562</xdr:rowOff>
    </xdr:from>
    <xdr:to>
      <xdr:col>15</xdr:col>
      <xdr:colOff>82550</xdr:colOff>
      <xdr:row>64</xdr:row>
      <xdr:rowOff>145542</xdr:rowOff>
    </xdr:to>
    <xdr:cxnSp macro="">
      <xdr:nvCxnSpPr>
        <xdr:cNvPr id="137" name="直線コネクタ 136">
          <a:extLst>
            <a:ext uri="{FF2B5EF4-FFF2-40B4-BE49-F238E27FC236}">
              <a16:creationId xmlns:a16="http://schemas.microsoft.com/office/drawing/2014/main" id="{98253C54-8712-468F-A86F-F88090E02BCE}"/>
            </a:ext>
          </a:extLst>
        </xdr:cNvPr>
        <xdr:cNvCxnSpPr/>
      </xdr:nvCxnSpPr>
      <xdr:spPr>
        <a:xfrm flipV="1">
          <a:off x="2336800" y="10852912"/>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A9C76338-BDCA-48A1-A188-8588F052413D}"/>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5887F698-DFEF-4CA3-B7E3-F66A9382AB1C}"/>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140716</xdr:rowOff>
    </xdr:from>
    <xdr:to>
      <xdr:col>11</xdr:col>
      <xdr:colOff>31750</xdr:colOff>
      <xdr:row>64</xdr:row>
      <xdr:rowOff>145542</xdr:rowOff>
    </xdr:to>
    <xdr:cxnSp macro="">
      <xdr:nvCxnSpPr>
        <xdr:cNvPr id="140" name="直線コネクタ 139">
          <a:extLst>
            <a:ext uri="{FF2B5EF4-FFF2-40B4-BE49-F238E27FC236}">
              <a16:creationId xmlns:a16="http://schemas.microsoft.com/office/drawing/2014/main" id="{42DA7045-CEDA-4624-A28D-EFF9520E9957}"/>
            </a:ext>
          </a:extLst>
        </xdr:cNvPr>
        <xdr:cNvCxnSpPr/>
      </xdr:nvCxnSpPr>
      <xdr:spPr>
        <a:xfrm>
          <a:off x="1447800" y="111135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BF3AD866-17E0-4B63-945F-00BD4293FBDA}"/>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A22F1B90-32BF-4A16-9398-AC94AC2DC66B}"/>
            </a:ext>
          </a:extLst>
        </xdr:cNvPr>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7E38141C-5FD2-4486-A4FB-0AAFA9DC77D2}"/>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488C6F2A-13FE-4A4C-920D-E08FFCC9A033}"/>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A1E303AA-318C-4343-8056-DE3684FF1B5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A93A3C4-6787-4367-8C69-2CC82FD2E34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BDAFCDE-B96B-40E1-B4C0-1E1AC862A18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964F2EB-A3A0-4785-B65A-B33ACF4FB52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8294DB7-2927-44C7-A516-DA0434E9771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50" name="楕円 149">
          <a:extLst>
            <a:ext uri="{FF2B5EF4-FFF2-40B4-BE49-F238E27FC236}">
              <a16:creationId xmlns:a16="http://schemas.microsoft.com/office/drawing/2014/main" id="{ACE8720D-F99C-410A-B680-2B50AEFF8CF9}"/>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70375</xdr:rowOff>
    </xdr:from>
    <xdr:ext cx="762000" cy="259045"/>
    <xdr:sp macro="" textlink="">
      <xdr:nvSpPr>
        <xdr:cNvPr id="151" name="財政構造の弾力性該当値テキスト">
          <a:extLst>
            <a:ext uri="{FF2B5EF4-FFF2-40B4-BE49-F238E27FC236}">
              <a16:creationId xmlns:a16="http://schemas.microsoft.com/office/drawing/2014/main" id="{6A0663A2-3836-46C3-8074-C58770BCAB75}"/>
            </a:ext>
          </a:extLst>
        </xdr:cNvPr>
        <xdr:cNvSpPr txBox="1"/>
      </xdr:nvSpPr>
      <xdr:spPr>
        <a:xfrm>
          <a:off x="50419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5842</xdr:rowOff>
    </xdr:from>
    <xdr:to>
      <xdr:col>19</xdr:col>
      <xdr:colOff>184150</xdr:colOff>
      <xdr:row>61</xdr:row>
      <xdr:rowOff>107442</xdr:rowOff>
    </xdr:to>
    <xdr:sp macro="" textlink="">
      <xdr:nvSpPr>
        <xdr:cNvPr id="152" name="楕円 151">
          <a:extLst>
            <a:ext uri="{FF2B5EF4-FFF2-40B4-BE49-F238E27FC236}">
              <a16:creationId xmlns:a16="http://schemas.microsoft.com/office/drawing/2014/main" id="{97F78499-76B8-4672-848E-16AAFA2F0EC2}"/>
            </a:ext>
          </a:extLst>
        </xdr:cNvPr>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117619</xdr:rowOff>
    </xdr:from>
    <xdr:ext cx="736600" cy="259045"/>
    <xdr:sp macro="" textlink="">
      <xdr:nvSpPr>
        <xdr:cNvPr id="153" name="テキスト ボックス 152">
          <a:extLst>
            <a:ext uri="{FF2B5EF4-FFF2-40B4-BE49-F238E27FC236}">
              <a16:creationId xmlns:a16="http://schemas.microsoft.com/office/drawing/2014/main" id="{8A1BE735-6163-4C8C-8662-176026DA7863}"/>
            </a:ext>
          </a:extLst>
        </xdr:cNvPr>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762</xdr:rowOff>
    </xdr:from>
    <xdr:to>
      <xdr:col>15</xdr:col>
      <xdr:colOff>133350</xdr:colOff>
      <xdr:row>63</xdr:row>
      <xdr:rowOff>102362</xdr:rowOff>
    </xdr:to>
    <xdr:sp macro="" textlink="">
      <xdr:nvSpPr>
        <xdr:cNvPr id="154" name="楕円 153">
          <a:extLst>
            <a:ext uri="{FF2B5EF4-FFF2-40B4-BE49-F238E27FC236}">
              <a16:creationId xmlns:a16="http://schemas.microsoft.com/office/drawing/2014/main" id="{DD81894B-0EB6-4AAB-A35A-E7C70682FD76}"/>
            </a:ext>
          </a:extLst>
        </xdr:cNvPr>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55" name="テキスト ボックス 154">
          <a:extLst>
            <a:ext uri="{FF2B5EF4-FFF2-40B4-BE49-F238E27FC236}">
              <a16:creationId xmlns:a16="http://schemas.microsoft.com/office/drawing/2014/main" id="{DEE5C17B-87F8-4349-9A2C-1A4D6C319C4A}"/>
            </a:ext>
          </a:extLst>
        </xdr:cNvPr>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94742</xdr:rowOff>
    </xdr:from>
    <xdr:to>
      <xdr:col>11</xdr:col>
      <xdr:colOff>82550</xdr:colOff>
      <xdr:row>65</xdr:row>
      <xdr:rowOff>24892</xdr:rowOff>
    </xdr:to>
    <xdr:sp macro="" textlink="">
      <xdr:nvSpPr>
        <xdr:cNvPr id="156" name="楕円 155">
          <a:extLst>
            <a:ext uri="{FF2B5EF4-FFF2-40B4-BE49-F238E27FC236}">
              <a16:creationId xmlns:a16="http://schemas.microsoft.com/office/drawing/2014/main" id="{FFDFCC72-C806-45E4-8F25-3B9A33E8B602}"/>
            </a:ext>
          </a:extLst>
        </xdr:cNvPr>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9669</xdr:rowOff>
    </xdr:from>
    <xdr:ext cx="762000" cy="259045"/>
    <xdr:sp macro="" textlink="">
      <xdr:nvSpPr>
        <xdr:cNvPr id="157" name="テキスト ボックス 156">
          <a:extLst>
            <a:ext uri="{FF2B5EF4-FFF2-40B4-BE49-F238E27FC236}">
              <a16:creationId xmlns:a16="http://schemas.microsoft.com/office/drawing/2014/main" id="{AEC281E8-163D-4E32-B7F6-8EB347B81089}"/>
            </a:ext>
          </a:extLst>
        </xdr:cNvPr>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8" name="楕円 157">
          <a:extLst>
            <a:ext uri="{FF2B5EF4-FFF2-40B4-BE49-F238E27FC236}">
              <a16:creationId xmlns:a16="http://schemas.microsoft.com/office/drawing/2014/main" id="{BF1D6E46-A351-4AFD-88EF-CEBF3D900CC1}"/>
            </a:ext>
          </a:extLst>
        </xdr:cNvPr>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59" name="テキスト ボックス 158">
          <a:extLst>
            <a:ext uri="{FF2B5EF4-FFF2-40B4-BE49-F238E27FC236}">
              <a16:creationId xmlns:a16="http://schemas.microsoft.com/office/drawing/2014/main" id="{05668841-F281-4CA0-9DB4-D25BFA9C6FAC}"/>
            </a:ext>
          </a:extLst>
        </xdr:cNvPr>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B87D6838-3198-445D-B32B-F138151172B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89223E1C-2767-492F-B240-C2D158779F8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AA179BEA-6096-4B02-B696-DC98B021879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C422A00-5654-47FC-8FA8-EF244EEBDB4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A1E5D4C8-BEF7-4748-83E2-14B4C084883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C62F99BF-5150-4628-9190-FEC228EB16D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C7F9EA8D-8B9B-4070-B879-00C4AB43FA1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D26C7D97-5D54-4F3E-B69F-9616A39E01E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A4FEB534-63FD-4DFF-A003-962A59BAF45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8630C695-DBF5-4D8D-87A0-3B57C0DE43A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86DA1E2B-0FF1-4A78-BBB6-133F44EA24F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2FB89575-2928-469A-9355-E5674F647B8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82DAD4AA-D819-4E5E-9251-ADC272ECF8D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から会計年度任用職員制度の開始に伴い人件費が増加傾向にあるが、類似団体平均より下回っている。これは行財政改革の実施に伴い、職員数の抑制や委託内容の見直し等によるコスト削減、指定管理者制度の推進等の効果が反映されていると推測される。今後も行財政運営効率化に努め、現在の水準を維持していき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2C63FAFA-F406-45B9-8708-991CAD871E7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AD9AB656-B533-43C9-AF6E-31A2CFA679D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198022A7-9C54-46C1-9B10-E21E8F6C004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FF4C45A8-A584-4522-B96C-AA3ED262A068}"/>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F96E2495-25F4-47AA-83F0-2E5DF1369F48}"/>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96A63645-F4C8-40C7-A9B2-E48A3BB7B8E3}"/>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68B392E0-EE8E-4F51-8B10-D6CFB44A996B}"/>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F9C8272F-ED88-49AC-BB54-6D220A68F979}"/>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7644C835-7EDE-45C4-815D-FFF136EAEF26}"/>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78D507D6-EA42-4518-8E23-8BC74A2C2164}"/>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E9205BF1-1922-4896-9A13-8038827F79B7}"/>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335ED41B-96AF-433D-AE3F-59EBFE33B8BB}"/>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CAAFE5E-D346-4BC9-B6EA-F15A2A2D6235}"/>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F37036AD-4CF1-4AEF-AADB-D6278973FD2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6172C7C-D3C2-4475-8D68-6BA92AF74A8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868DE64B-ABD1-4BE6-8241-7048A91BD97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C4C159F7-543E-48CC-8894-1627B8884E83}"/>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D9F15F50-5C0C-4F74-BEE3-A46F4C5914D5}"/>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630A7ED4-C0B3-401D-BF59-6EB3A58F8079}"/>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C1F5B6A1-A3BC-4F8B-BEFF-C8789489B902}"/>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B95AE76A-A514-4208-8880-FDAB532E76E3}"/>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41492</xdr:rowOff>
    </xdr:from>
    <xdr:to>
      <xdr:col>23</xdr:col>
      <xdr:colOff>133350</xdr:colOff>
      <xdr:row>81</xdr:row>
      <xdr:rowOff>49381</xdr:rowOff>
    </xdr:to>
    <xdr:cxnSp macro="">
      <xdr:nvCxnSpPr>
        <xdr:cNvPr id="194" name="直線コネクタ 193">
          <a:extLst>
            <a:ext uri="{FF2B5EF4-FFF2-40B4-BE49-F238E27FC236}">
              <a16:creationId xmlns:a16="http://schemas.microsoft.com/office/drawing/2014/main" id="{BF0D729E-DC19-450F-840B-60A90E8F4FDA}"/>
            </a:ext>
          </a:extLst>
        </xdr:cNvPr>
        <xdr:cNvCxnSpPr/>
      </xdr:nvCxnSpPr>
      <xdr:spPr>
        <a:xfrm flipV="1">
          <a:off x="4114800" y="13928942"/>
          <a:ext cx="838200" cy="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2C4AEEB1-E0F6-4F42-8BA4-77A4317CF409}"/>
            </a:ext>
          </a:extLst>
        </xdr:cNvPr>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3BC239E2-CD22-427F-8970-59B8C352BFB1}"/>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49381</xdr:rowOff>
    </xdr:from>
    <xdr:to>
      <xdr:col>19</xdr:col>
      <xdr:colOff>133350</xdr:colOff>
      <xdr:row>81</xdr:row>
      <xdr:rowOff>69081</xdr:rowOff>
    </xdr:to>
    <xdr:cxnSp macro="">
      <xdr:nvCxnSpPr>
        <xdr:cNvPr id="197" name="直線コネクタ 196">
          <a:extLst>
            <a:ext uri="{FF2B5EF4-FFF2-40B4-BE49-F238E27FC236}">
              <a16:creationId xmlns:a16="http://schemas.microsoft.com/office/drawing/2014/main" id="{C2B2AE03-83C2-46E3-96FE-41D5E000AC6C}"/>
            </a:ext>
          </a:extLst>
        </xdr:cNvPr>
        <xdr:cNvCxnSpPr/>
      </xdr:nvCxnSpPr>
      <xdr:spPr>
        <a:xfrm flipV="1">
          <a:off x="3225800" y="13936831"/>
          <a:ext cx="889000" cy="1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2130AFB2-C9D7-4E81-91BF-1CB28660F232}"/>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0B73DAEE-3EAE-4AD7-9194-11539E38C280}"/>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20901</xdr:rowOff>
    </xdr:from>
    <xdr:to>
      <xdr:col>15</xdr:col>
      <xdr:colOff>82550</xdr:colOff>
      <xdr:row>81</xdr:row>
      <xdr:rowOff>69081</xdr:rowOff>
    </xdr:to>
    <xdr:cxnSp macro="">
      <xdr:nvCxnSpPr>
        <xdr:cNvPr id="200" name="直線コネクタ 199">
          <a:extLst>
            <a:ext uri="{FF2B5EF4-FFF2-40B4-BE49-F238E27FC236}">
              <a16:creationId xmlns:a16="http://schemas.microsoft.com/office/drawing/2014/main" id="{15F1783D-1AC0-485A-8DA0-57DC866F16AD}"/>
            </a:ext>
          </a:extLst>
        </xdr:cNvPr>
        <xdr:cNvCxnSpPr/>
      </xdr:nvCxnSpPr>
      <xdr:spPr>
        <a:xfrm>
          <a:off x="2336800" y="13908351"/>
          <a:ext cx="8890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D549A690-72E5-429E-BF69-9CAC826694CA}"/>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A504954B-527F-43A8-81B3-8470ABE0A2C9}"/>
            </a:ext>
          </a:extLst>
        </xdr:cNvPr>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136860</xdr:rowOff>
    </xdr:from>
    <xdr:to>
      <xdr:col>11</xdr:col>
      <xdr:colOff>31750</xdr:colOff>
      <xdr:row>81</xdr:row>
      <xdr:rowOff>20901</xdr:rowOff>
    </xdr:to>
    <xdr:cxnSp macro="">
      <xdr:nvCxnSpPr>
        <xdr:cNvPr id="203" name="直線コネクタ 202">
          <a:extLst>
            <a:ext uri="{FF2B5EF4-FFF2-40B4-BE49-F238E27FC236}">
              <a16:creationId xmlns:a16="http://schemas.microsoft.com/office/drawing/2014/main" id="{BEA2C8A2-26DF-4DDA-B17D-F4191F5CED82}"/>
            </a:ext>
          </a:extLst>
        </xdr:cNvPr>
        <xdr:cNvCxnSpPr/>
      </xdr:nvCxnSpPr>
      <xdr:spPr>
        <a:xfrm>
          <a:off x="1447800" y="13852860"/>
          <a:ext cx="889000" cy="5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64A0A25F-D625-46B5-A753-3DF34528DBF7}"/>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463082A0-248B-42F8-8BE2-E2FDF12B1339}"/>
            </a:ext>
          </a:extLst>
        </xdr:cNvPr>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4B63C791-D554-446F-8875-AF295B2C3C79}"/>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8F691B14-2DEA-4990-89F9-A84C7E472BCA}"/>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37FE074-00A9-4585-9A12-1437D9162BB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11510AE4-3A99-4A36-BCA1-D86E8835372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1309EF71-27D0-4CBA-9B8D-CA9143CF550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6E23482-CC1F-42FD-90A6-3AD95C403CB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10887F2-DAD8-4CAD-B21A-086E86035D6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162142</xdr:rowOff>
    </xdr:from>
    <xdr:to>
      <xdr:col>23</xdr:col>
      <xdr:colOff>184150</xdr:colOff>
      <xdr:row>81</xdr:row>
      <xdr:rowOff>92292</xdr:rowOff>
    </xdr:to>
    <xdr:sp macro="" textlink="">
      <xdr:nvSpPr>
        <xdr:cNvPr id="213" name="楕円 212">
          <a:extLst>
            <a:ext uri="{FF2B5EF4-FFF2-40B4-BE49-F238E27FC236}">
              <a16:creationId xmlns:a16="http://schemas.microsoft.com/office/drawing/2014/main" id="{0FF4A554-2487-4579-8708-FF55B79CF8FE}"/>
            </a:ext>
          </a:extLst>
        </xdr:cNvPr>
        <xdr:cNvSpPr/>
      </xdr:nvSpPr>
      <xdr:spPr>
        <a:xfrm>
          <a:off x="4902200" y="138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83419</xdr:rowOff>
    </xdr:from>
    <xdr:ext cx="762000" cy="259045"/>
    <xdr:sp macro="" textlink="">
      <xdr:nvSpPr>
        <xdr:cNvPr id="214" name="人件費・物件費等の状況該当値テキスト">
          <a:extLst>
            <a:ext uri="{FF2B5EF4-FFF2-40B4-BE49-F238E27FC236}">
              <a16:creationId xmlns:a16="http://schemas.microsoft.com/office/drawing/2014/main" id="{33453A80-754D-46E6-BB6C-3BC8F09E6D2C}"/>
            </a:ext>
          </a:extLst>
        </xdr:cNvPr>
        <xdr:cNvSpPr txBox="1"/>
      </xdr:nvSpPr>
      <xdr:spPr>
        <a:xfrm>
          <a:off x="5041900" y="1379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170031</xdr:rowOff>
    </xdr:from>
    <xdr:to>
      <xdr:col>19</xdr:col>
      <xdr:colOff>184150</xdr:colOff>
      <xdr:row>81</xdr:row>
      <xdr:rowOff>100181</xdr:rowOff>
    </xdr:to>
    <xdr:sp macro="" textlink="">
      <xdr:nvSpPr>
        <xdr:cNvPr id="215" name="楕円 214">
          <a:extLst>
            <a:ext uri="{FF2B5EF4-FFF2-40B4-BE49-F238E27FC236}">
              <a16:creationId xmlns:a16="http://schemas.microsoft.com/office/drawing/2014/main" id="{B9F3DC5F-7415-4390-8918-B338AFB5E5FB}"/>
            </a:ext>
          </a:extLst>
        </xdr:cNvPr>
        <xdr:cNvSpPr/>
      </xdr:nvSpPr>
      <xdr:spPr>
        <a:xfrm>
          <a:off x="4064000" y="1388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110358</xdr:rowOff>
    </xdr:from>
    <xdr:ext cx="736600" cy="259045"/>
    <xdr:sp macro="" textlink="">
      <xdr:nvSpPr>
        <xdr:cNvPr id="216" name="テキスト ボックス 215">
          <a:extLst>
            <a:ext uri="{FF2B5EF4-FFF2-40B4-BE49-F238E27FC236}">
              <a16:creationId xmlns:a16="http://schemas.microsoft.com/office/drawing/2014/main" id="{005C5B9E-2F46-4436-85B3-2535C2B66A1D}"/>
            </a:ext>
          </a:extLst>
        </xdr:cNvPr>
        <xdr:cNvSpPr txBox="1"/>
      </xdr:nvSpPr>
      <xdr:spPr>
        <a:xfrm>
          <a:off x="3733800" y="13654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18281</xdr:rowOff>
    </xdr:from>
    <xdr:to>
      <xdr:col>15</xdr:col>
      <xdr:colOff>133350</xdr:colOff>
      <xdr:row>81</xdr:row>
      <xdr:rowOff>119881</xdr:rowOff>
    </xdr:to>
    <xdr:sp macro="" textlink="">
      <xdr:nvSpPr>
        <xdr:cNvPr id="217" name="楕円 216">
          <a:extLst>
            <a:ext uri="{FF2B5EF4-FFF2-40B4-BE49-F238E27FC236}">
              <a16:creationId xmlns:a16="http://schemas.microsoft.com/office/drawing/2014/main" id="{DE520803-F9DD-4A6C-A41C-71D4B2A696F4}"/>
            </a:ext>
          </a:extLst>
        </xdr:cNvPr>
        <xdr:cNvSpPr/>
      </xdr:nvSpPr>
      <xdr:spPr>
        <a:xfrm>
          <a:off x="3175000" y="139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130058</xdr:rowOff>
    </xdr:from>
    <xdr:ext cx="762000" cy="259045"/>
    <xdr:sp macro="" textlink="">
      <xdr:nvSpPr>
        <xdr:cNvPr id="218" name="テキスト ボックス 217">
          <a:extLst>
            <a:ext uri="{FF2B5EF4-FFF2-40B4-BE49-F238E27FC236}">
              <a16:creationId xmlns:a16="http://schemas.microsoft.com/office/drawing/2014/main" id="{C41A852F-848D-425F-991B-925B2FC2D2B8}"/>
            </a:ext>
          </a:extLst>
        </xdr:cNvPr>
        <xdr:cNvSpPr txBox="1"/>
      </xdr:nvSpPr>
      <xdr:spPr>
        <a:xfrm>
          <a:off x="2844800" y="136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141551</xdr:rowOff>
    </xdr:from>
    <xdr:to>
      <xdr:col>11</xdr:col>
      <xdr:colOff>82550</xdr:colOff>
      <xdr:row>81</xdr:row>
      <xdr:rowOff>71701</xdr:rowOff>
    </xdr:to>
    <xdr:sp macro="" textlink="">
      <xdr:nvSpPr>
        <xdr:cNvPr id="219" name="楕円 218">
          <a:extLst>
            <a:ext uri="{FF2B5EF4-FFF2-40B4-BE49-F238E27FC236}">
              <a16:creationId xmlns:a16="http://schemas.microsoft.com/office/drawing/2014/main" id="{0AFD5898-01FF-49F7-9FD5-BF14314F6605}"/>
            </a:ext>
          </a:extLst>
        </xdr:cNvPr>
        <xdr:cNvSpPr/>
      </xdr:nvSpPr>
      <xdr:spPr>
        <a:xfrm>
          <a:off x="2286000" y="1385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81878</xdr:rowOff>
    </xdr:from>
    <xdr:ext cx="762000" cy="259045"/>
    <xdr:sp macro="" textlink="">
      <xdr:nvSpPr>
        <xdr:cNvPr id="220" name="テキスト ボックス 219">
          <a:extLst>
            <a:ext uri="{FF2B5EF4-FFF2-40B4-BE49-F238E27FC236}">
              <a16:creationId xmlns:a16="http://schemas.microsoft.com/office/drawing/2014/main" id="{28ED67EB-BECA-4803-B889-2D680F72C9BF}"/>
            </a:ext>
          </a:extLst>
        </xdr:cNvPr>
        <xdr:cNvSpPr txBox="1"/>
      </xdr:nvSpPr>
      <xdr:spPr>
        <a:xfrm>
          <a:off x="1955800" y="1362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86060</xdr:rowOff>
    </xdr:from>
    <xdr:to>
      <xdr:col>7</xdr:col>
      <xdr:colOff>31750</xdr:colOff>
      <xdr:row>81</xdr:row>
      <xdr:rowOff>16210</xdr:rowOff>
    </xdr:to>
    <xdr:sp macro="" textlink="">
      <xdr:nvSpPr>
        <xdr:cNvPr id="221" name="楕円 220">
          <a:extLst>
            <a:ext uri="{FF2B5EF4-FFF2-40B4-BE49-F238E27FC236}">
              <a16:creationId xmlns:a16="http://schemas.microsoft.com/office/drawing/2014/main" id="{FE09321D-5E33-4366-B532-06013D65DE5D}"/>
            </a:ext>
          </a:extLst>
        </xdr:cNvPr>
        <xdr:cNvSpPr/>
      </xdr:nvSpPr>
      <xdr:spPr>
        <a:xfrm>
          <a:off x="1397000" y="138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26387</xdr:rowOff>
    </xdr:from>
    <xdr:ext cx="762000" cy="259045"/>
    <xdr:sp macro="" textlink="">
      <xdr:nvSpPr>
        <xdr:cNvPr id="222" name="テキスト ボックス 221">
          <a:extLst>
            <a:ext uri="{FF2B5EF4-FFF2-40B4-BE49-F238E27FC236}">
              <a16:creationId xmlns:a16="http://schemas.microsoft.com/office/drawing/2014/main" id="{1DCA1B2F-2206-467C-84BF-C9896A170143}"/>
            </a:ext>
          </a:extLst>
        </xdr:cNvPr>
        <xdr:cNvSpPr txBox="1"/>
      </xdr:nvSpPr>
      <xdr:spPr>
        <a:xfrm>
          <a:off x="1066800" y="135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1496201E-4FA1-43EA-9021-C88095E2402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F868875-4EB9-48DA-8D4C-DF732804B8B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55EFF3DA-C419-457B-B797-2419AA35D06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6406AAB9-295B-4E7D-A109-D267C5D5A432}"/>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B193E24D-D756-417B-86DE-05064C064EB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BC849400-2902-43BA-953E-4D926BD6EA7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480478D5-47E5-4410-AA97-D79864ED172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A0646E0A-97D2-4EE2-B714-FF463EAAA5D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4AF2AD9B-C3CE-4082-9A81-6F46BF6373C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4443B3E0-71AA-49F6-BDC4-A80D4D23798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1BDAE48-09F6-4646-B6FB-646A6962EC0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F16FCF5D-9359-4766-929C-0D156D3F265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958B34C5-75FD-4114-82C1-503B0B6D3F5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本町のラスパイレス指数については全国町村平均を上回っている状況が続いている。今後については、国の人事勧告を基本とし、近隣自治体の状況を踏まえ、給与体系の適正化に努める。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3517FC88-A4AB-4034-85E5-0D8AC1F07BC4}"/>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BD51DF35-0EFB-4139-BD40-E603282B6BE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A77D197E-F732-49FD-8408-446DE4939AC1}"/>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FE02EDD6-9E2A-4749-872A-633CD39F27ED}"/>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8E966AD9-426E-4623-AE2F-E7D11DB26DEC}"/>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21A9C35F-2E7C-4E99-9DB0-80FFDA63112E}"/>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122DADEC-A98A-40EC-A80E-5E2404D9E4D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F916E6EF-ABDB-43EB-8BE6-DD95C1879D1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6541CDD4-7671-4D34-84C8-3570D8B094E5}"/>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49C7529D-343C-40AA-887C-B9282B126F11}"/>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BA6D15EF-DF72-40BD-82FA-D5C58C4B4417}"/>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B09245C7-3785-46C6-B503-2D2FCC9F3F55}"/>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4E741EA9-9B19-4953-A9E6-4908CDF2195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648D0B5-C7FB-402C-AD51-BA98F16D0B3B}"/>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47364523-E223-4D6D-BC62-44369CB4102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D49A627C-C46E-4FFF-BF48-8967E12A0B76}"/>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AB6E3D0D-753F-4E91-AAF9-EA62E7E6B418}"/>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DB01BD5A-48E5-4F2E-AF5A-161E9C10DDFE}"/>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6370FF36-FFD3-4466-9FDD-090751272C4C}"/>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895991AA-89A3-4994-9B09-8732754581D3}"/>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93839</xdr:rowOff>
    </xdr:to>
    <xdr:cxnSp macro="">
      <xdr:nvCxnSpPr>
        <xdr:cNvPr id="256" name="直線コネクタ 255">
          <a:extLst>
            <a:ext uri="{FF2B5EF4-FFF2-40B4-BE49-F238E27FC236}">
              <a16:creationId xmlns:a16="http://schemas.microsoft.com/office/drawing/2014/main" id="{1F0F9BF1-5D48-4FE5-9806-0BF22645284E}"/>
            </a:ext>
          </a:extLst>
        </xdr:cNvPr>
        <xdr:cNvCxnSpPr/>
      </xdr:nvCxnSpPr>
      <xdr:spPr>
        <a:xfrm>
          <a:off x="16179800" y="15047384"/>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59F27846-8E92-4584-BDCF-D0E67767089A}"/>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2831C98A-B788-4C3C-809B-423EFE34751E}"/>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144639</xdr:rowOff>
    </xdr:to>
    <xdr:cxnSp macro="">
      <xdr:nvCxnSpPr>
        <xdr:cNvPr id="259" name="直線コネクタ 258">
          <a:extLst>
            <a:ext uri="{FF2B5EF4-FFF2-40B4-BE49-F238E27FC236}">
              <a16:creationId xmlns:a16="http://schemas.microsoft.com/office/drawing/2014/main" id="{8DDC8509-954F-4228-9A3A-20E9B69F8762}"/>
            </a:ext>
          </a:extLst>
        </xdr:cNvPr>
        <xdr:cNvCxnSpPr/>
      </xdr:nvCxnSpPr>
      <xdr:spPr>
        <a:xfrm flipV="1">
          <a:off x="15290800" y="150473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B14C9161-309F-43C5-A9A6-4CC6A0CEFD73}"/>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6A606D0B-711B-4445-ACA6-018E12BCD54B}"/>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89</xdr:row>
      <xdr:rowOff>150284</xdr:rowOff>
    </xdr:to>
    <xdr:cxnSp macro="">
      <xdr:nvCxnSpPr>
        <xdr:cNvPr id="262" name="直線コネクタ 261">
          <a:extLst>
            <a:ext uri="{FF2B5EF4-FFF2-40B4-BE49-F238E27FC236}">
              <a16:creationId xmlns:a16="http://schemas.microsoft.com/office/drawing/2014/main" id="{1E4E959D-D4C1-4B14-8D38-0E66C750D07E}"/>
            </a:ext>
          </a:extLst>
        </xdr:cNvPr>
        <xdr:cNvCxnSpPr/>
      </xdr:nvCxnSpPr>
      <xdr:spPr>
        <a:xfrm flipV="1">
          <a:off x="14401800" y="15060789"/>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9B585A6F-C21D-4FCA-BAED-0216F7D388A8}"/>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a:extLst>
            <a:ext uri="{FF2B5EF4-FFF2-40B4-BE49-F238E27FC236}">
              <a16:creationId xmlns:a16="http://schemas.microsoft.com/office/drawing/2014/main" id="{0BB09B3E-18E3-44F3-BB30-F693956AC241}"/>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56445</xdr:rowOff>
    </xdr:from>
    <xdr:to>
      <xdr:col>68</xdr:col>
      <xdr:colOff>152400</xdr:colOff>
      <xdr:row>89</xdr:row>
      <xdr:rowOff>150284</xdr:rowOff>
    </xdr:to>
    <xdr:cxnSp macro="">
      <xdr:nvCxnSpPr>
        <xdr:cNvPr id="265" name="直線コネクタ 264">
          <a:extLst>
            <a:ext uri="{FF2B5EF4-FFF2-40B4-BE49-F238E27FC236}">
              <a16:creationId xmlns:a16="http://schemas.microsoft.com/office/drawing/2014/main" id="{1C3752FB-B2DF-4100-9626-0B9D8C8554D0}"/>
            </a:ext>
          </a:extLst>
        </xdr:cNvPr>
        <xdr:cNvCxnSpPr/>
      </xdr:nvCxnSpPr>
      <xdr:spPr>
        <a:xfrm>
          <a:off x="13512800" y="1531549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5C9613C0-86B8-4808-9CBE-ACD9EEE7A812}"/>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7" name="テキスト ボックス 266">
          <a:extLst>
            <a:ext uri="{FF2B5EF4-FFF2-40B4-BE49-F238E27FC236}">
              <a16:creationId xmlns:a16="http://schemas.microsoft.com/office/drawing/2014/main" id="{D67301FB-C323-4B00-B2C1-90BCF7AA2C6D}"/>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C3A574C6-D443-4378-80C5-8F44EC08C30E}"/>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441F4ED4-E73C-41AF-B4E5-224C14FDD863}"/>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9536F671-AB12-4A9A-8207-6E64C87C9BE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1B5B9098-184E-401E-B6E6-95FF7862DA9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BC86EB54-F131-4F8D-B645-A0D0236D381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1EBB0C9-70FF-4725-B111-68AF0E5A630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4B3102C-C68F-4E57-AD06-E84A4CB6543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43039</xdr:rowOff>
    </xdr:from>
    <xdr:to>
      <xdr:col>81</xdr:col>
      <xdr:colOff>95250</xdr:colOff>
      <xdr:row>88</xdr:row>
      <xdr:rowOff>144639</xdr:rowOff>
    </xdr:to>
    <xdr:sp macro="" textlink="">
      <xdr:nvSpPr>
        <xdr:cNvPr id="275" name="楕円 274">
          <a:extLst>
            <a:ext uri="{FF2B5EF4-FFF2-40B4-BE49-F238E27FC236}">
              <a16:creationId xmlns:a16="http://schemas.microsoft.com/office/drawing/2014/main" id="{90BF1C1E-EC02-4B07-92D2-D99CD917B1FE}"/>
            </a:ext>
          </a:extLst>
        </xdr:cNvPr>
        <xdr:cNvSpPr/>
      </xdr:nvSpPr>
      <xdr:spPr>
        <a:xfrm>
          <a:off x="169672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15116</xdr:rowOff>
    </xdr:from>
    <xdr:ext cx="762000" cy="259045"/>
    <xdr:sp macro="" textlink="">
      <xdr:nvSpPr>
        <xdr:cNvPr id="276" name="給与水準   （国との比較）該当値テキスト">
          <a:extLst>
            <a:ext uri="{FF2B5EF4-FFF2-40B4-BE49-F238E27FC236}">
              <a16:creationId xmlns:a16="http://schemas.microsoft.com/office/drawing/2014/main" id="{E0712EC3-84D3-4580-899E-4A00B3723A15}"/>
            </a:ext>
          </a:extLst>
        </xdr:cNvPr>
        <xdr:cNvSpPr txBox="1"/>
      </xdr:nvSpPr>
      <xdr:spPr>
        <a:xfrm>
          <a:off x="17106900" y="1510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7" name="楕円 276">
          <a:extLst>
            <a:ext uri="{FF2B5EF4-FFF2-40B4-BE49-F238E27FC236}">
              <a16:creationId xmlns:a16="http://schemas.microsoft.com/office/drawing/2014/main" id="{968B7ED4-447D-41DE-9970-962EBA231706}"/>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8" name="テキスト ボックス 277">
          <a:extLst>
            <a:ext uri="{FF2B5EF4-FFF2-40B4-BE49-F238E27FC236}">
              <a16:creationId xmlns:a16="http://schemas.microsoft.com/office/drawing/2014/main" id="{B2F2D387-C190-4942-850F-7E454C330058}"/>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9" name="楕円 278">
          <a:extLst>
            <a:ext uri="{FF2B5EF4-FFF2-40B4-BE49-F238E27FC236}">
              <a16:creationId xmlns:a16="http://schemas.microsoft.com/office/drawing/2014/main" id="{1A10DA67-1AD5-430F-82C2-D56A0593103A}"/>
            </a:ext>
          </a:extLst>
        </xdr:cNvPr>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80" name="テキスト ボックス 279">
          <a:extLst>
            <a:ext uri="{FF2B5EF4-FFF2-40B4-BE49-F238E27FC236}">
              <a16:creationId xmlns:a16="http://schemas.microsoft.com/office/drawing/2014/main" id="{9721E927-B9E8-44A4-BE51-40935AC258DB}"/>
            </a:ext>
          </a:extLst>
        </xdr:cNvPr>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81" name="楕円 280">
          <a:extLst>
            <a:ext uri="{FF2B5EF4-FFF2-40B4-BE49-F238E27FC236}">
              <a16:creationId xmlns:a16="http://schemas.microsoft.com/office/drawing/2014/main" id="{EEFC5EFE-2865-4428-A60B-91D83A0D0BFC}"/>
            </a:ext>
          </a:extLst>
        </xdr:cNvPr>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82" name="テキスト ボックス 281">
          <a:extLst>
            <a:ext uri="{FF2B5EF4-FFF2-40B4-BE49-F238E27FC236}">
              <a16:creationId xmlns:a16="http://schemas.microsoft.com/office/drawing/2014/main" id="{26C99553-973D-4B94-9431-282F943A7F20}"/>
            </a:ext>
          </a:extLst>
        </xdr:cNvPr>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5645</xdr:rowOff>
    </xdr:from>
    <xdr:to>
      <xdr:col>64</xdr:col>
      <xdr:colOff>152400</xdr:colOff>
      <xdr:row>89</xdr:row>
      <xdr:rowOff>107245</xdr:rowOff>
    </xdr:to>
    <xdr:sp macro="" textlink="">
      <xdr:nvSpPr>
        <xdr:cNvPr id="283" name="楕円 282">
          <a:extLst>
            <a:ext uri="{FF2B5EF4-FFF2-40B4-BE49-F238E27FC236}">
              <a16:creationId xmlns:a16="http://schemas.microsoft.com/office/drawing/2014/main" id="{0262EBE1-E6A1-412E-8F38-C88DA71F6FE6}"/>
            </a:ext>
          </a:extLst>
        </xdr:cNvPr>
        <xdr:cNvSpPr/>
      </xdr:nvSpPr>
      <xdr:spPr>
        <a:xfrm>
          <a:off x="13462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92022</xdr:rowOff>
    </xdr:from>
    <xdr:ext cx="762000" cy="259045"/>
    <xdr:sp macro="" textlink="">
      <xdr:nvSpPr>
        <xdr:cNvPr id="284" name="テキスト ボックス 283">
          <a:extLst>
            <a:ext uri="{FF2B5EF4-FFF2-40B4-BE49-F238E27FC236}">
              <a16:creationId xmlns:a16="http://schemas.microsoft.com/office/drawing/2014/main" id="{2753611C-761D-4D74-A0D0-730459650F9A}"/>
            </a:ext>
          </a:extLst>
        </xdr:cNvPr>
        <xdr:cNvSpPr txBox="1"/>
      </xdr:nvSpPr>
      <xdr:spPr>
        <a:xfrm>
          <a:off x="13131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46E367A2-F7D7-45C4-81E9-8C903DDD462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F2FC995E-2A5A-4C1C-BD5F-AD52BC92142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B84AACEA-0FDA-40C5-8AB1-816DD355834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C979663B-C697-4370-9DA7-46EF61EEEBF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B1C153B-83FB-44FD-B8BF-B96AC69C988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1E3E1CD2-76A4-4F72-865D-C4AFA9A56EB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D3BA217B-7B2E-47F9-ACB0-DD496277BDD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5D6BDC33-C6D0-47BA-A69A-FF86E0578E3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6666632C-0406-4D28-937B-4D9E14F1A5C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8ECFD0F4-99CB-4C24-8534-DCB255E2628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D68453BA-F941-4EB4-84A3-EF64431C8FB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1C7D62B6-3D47-4495-A425-08E9FF3C8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C1DD03C6-3EE7-4B25-B0B5-62AD816879C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過去においての採用人数の抑制や急激な人口増により、人口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人当たりの職員数は類似団体内平均値より下回っている状況が続いている。定員管理適正化計画に基づき、住民サービスを低下させないよう、適正な定員管理に努めていく。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278E044C-04F8-4D57-86EE-D00B6523663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9E5ED7F3-E534-4ACD-95EE-0C3F05935C6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83C7EDE5-AF9A-4A47-BDD1-3EF6BAF990D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56B8929B-35A6-40DC-9587-D5AB71D50AF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F875D716-DD07-410D-AD70-CA0758578DF7}"/>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D6509B60-2831-4F4D-817A-06FF4FDD31EF}"/>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9615D73F-6465-43B3-82AE-08C9027376AD}"/>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DEFB6743-52E5-49DC-9E96-F457B5AA4C53}"/>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BA7DB2C5-AF66-4A4C-961D-F8F7E4C12086}"/>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7BA93340-68CC-4AA4-9472-D6FC026309FA}"/>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DB773CCE-4B49-463E-B212-CC1B4BD37561}"/>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FBBD771E-3CD1-4813-9AB4-CEFE5E6A0EE1}"/>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B7483814-A184-4530-8A2C-B24ADC4AE45F}"/>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16E8D9FB-25AE-4CB0-9AD1-3EC748F1EEC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304AF3E2-DE6F-4F6B-9C92-6ECF30D11CE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EE295315-D8F7-4F14-8F9B-6AC7CD03DAD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B3B6CC3-9F36-4D42-B593-D43B8438C254}"/>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AB6AEEE3-1C7F-4F97-AB8A-E444CB04C22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5F2845FD-B6AC-457B-8E27-8AA6744429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34989545-178A-4939-AA0F-25AE0AAC7836}"/>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667BF8E8-E49A-431C-AF80-0A9B683D6A4B}"/>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149648</xdr:rowOff>
    </xdr:from>
    <xdr:to>
      <xdr:col>81</xdr:col>
      <xdr:colOff>44450</xdr:colOff>
      <xdr:row>57</xdr:row>
      <xdr:rowOff>168416</xdr:rowOff>
    </xdr:to>
    <xdr:cxnSp macro="">
      <xdr:nvCxnSpPr>
        <xdr:cNvPr id="319" name="直線コネクタ 318">
          <a:extLst>
            <a:ext uri="{FF2B5EF4-FFF2-40B4-BE49-F238E27FC236}">
              <a16:creationId xmlns:a16="http://schemas.microsoft.com/office/drawing/2014/main" id="{98F414AD-6882-40D9-8E3A-5276E40F6BF1}"/>
            </a:ext>
          </a:extLst>
        </xdr:cNvPr>
        <xdr:cNvCxnSpPr/>
      </xdr:nvCxnSpPr>
      <xdr:spPr>
        <a:xfrm>
          <a:off x="16179800" y="9922298"/>
          <a:ext cx="8382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338709C9-FED4-437C-8C10-66F90F5ED759}"/>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3C65AB3B-6CDA-4473-BB7F-A93B080B8F08}"/>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149648</xdr:rowOff>
    </xdr:from>
    <xdr:to>
      <xdr:col>77</xdr:col>
      <xdr:colOff>44450</xdr:colOff>
      <xdr:row>57</xdr:row>
      <xdr:rowOff>153670</xdr:rowOff>
    </xdr:to>
    <xdr:cxnSp macro="">
      <xdr:nvCxnSpPr>
        <xdr:cNvPr id="322" name="直線コネクタ 321">
          <a:extLst>
            <a:ext uri="{FF2B5EF4-FFF2-40B4-BE49-F238E27FC236}">
              <a16:creationId xmlns:a16="http://schemas.microsoft.com/office/drawing/2014/main" id="{4DC12941-53D5-4C1F-9E47-6BA41FF84096}"/>
            </a:ext>
          </a:extLst>
        </xdr:cNvPr>
        <xdr:cNvCxnSpPr/>
      </xdr:nvCxnSpPr>
      <xdr:spPr>
        <a:xfrm flipV="1">
          <a:off x="15290800" y="992229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8B193582-50FA-44A2-BBCB-8143AFFCE5D7}"/>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C2227D3A-9A25-44F2-B3B0-E24927EF700F}"/>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153670</xdr:rowOff>
    </xdr:from>
    <xdr:to>
      <xdr:col>72</xdr:col>
      <xdr:colOff>203200</xdr:colOff>
      <xdr:row>58</xdr:row>
      <xdr:rowOff>19755</xdr:rowOff>
    </xdr:to>
    <xdr:cxnSp macro="">
      <xdr:nvCxnSpPr>
        <xdr:cNvPr id="325" name="直線コネクタ 324">
          <a:extLst>
            <a:ext uri="{FF2B5EF4-FFF2-40B4-BE49-F238E27FC236}">
              <a16:creationId xmlns:a16="http://schemas.microsoft.com/office/drawing/2014/main" id="{272F3264-4071-41A4-8849-ABF0270EE946}"/>
            </a:ext>
          </a:extLst>
        </xdr:cNvPr>
        <xdr:cNvCxnSpPr/>
      </xdr:nvCxnSpPr>
      <xdr:spPr>
        <a:xfrm flipV="1">
          <a:off x="14401800" y="9926320"/>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70F8322D-229C-4B85-A656-70645E7E5E53}"/>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7B19E408-F6CB-4D7B-8930-002482146BC0}"/>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17074</xdr:rowOff>
    </xdr:from>
    <xdr:to>
      <xdr:col>68</xdr:col>
      <xdr:colOff>152400</xdr:colOff>
      <xdr:row>58</xdr:row>
      <xdr:rowOff>19755</xdr:rowOff>
    </xdr:to>
    <xdr:cxnSp macro="">
      <xdr:nvCxnSpPr>
        <xdr:cNvPr id="328" name="直線コネクタ 327">
          <a:extLst>
            <a:ext uri="{FF2B5EF4-FFF2-40B4-BE49-F238E27FC236}">
              <a16:creationId xmlns:a16="http://schemas.microsoft.com/office/drawing/2014/main" id="{0C43A745-C625-4BF7-A26E-698A1EC67D0E}"/>
            </a:ext>
          </a:extLst>
        </xdr:cNvPr>
        <xdr:cNvCxnSpPr/>
      </xdr:nvCxnSpPr>
      <xdr:spPr>
        <a:xfrm>
          <a:off x="13512800" y="9961174"/>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DBF82EA-319A-48C1-9A35-DDA3F2A5374B}"/>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a:extLst>
            <a:ext uri="{FF2B5EF4-FFF2-40B4-BE49-F238E27FC236}">
              <a16:creationId xmlns:a16="http://schemas.microsoft.com/office/drawing/2014/main" id="{C4072113-B020-47E8-8C8F-820635DBEB21}"/>
            </a:ext>
          </a:extLst>
        </xdr:cNvPr>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3E4551D6-1A31-41DA-B67F-FA6554E6555B}"/>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70380E14-F405-4A40-9E6E-2E7C8049FFD6}"/>
            </a:ext>
          </a:extLst>
        </xdr:cNvPr>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11DC0DF-3808-4971-AFC6-FCB4F6CE919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57D2215-2A0C-49AF-934A-F1AB64AEE63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0965928-760B-4E0F-AF79-38005AD9964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542667C-65D7-4A3D-A9E0-9C38007B4889}"/>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1839F766-C7EB-4BA1-8109-C35E03417BF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117616</xdr:rowOff>
    </xdr:from>
    <xdr:to>
      <xdr:col>81</xdr:col>
      <xdr:colOff>95250</xdr:colOff>
      <xdr:row>58</xdr:row>
      <xdr:rowOff>47766</xdr:rowOff>
    </xdr:to>
    <xdr:sp macro="" textlink="">
      <xdr:nvSpPr>
        <xdr:cNvPr id="338" name="楕円 337">
          <a:extLst>
            <a:ext uri="{FF2B5EF4-FFF2-40B4-BE49-F238E27FC236}">
              <a16:creationId xmlns:a16="http://schemas.microsoft.com/office/drawing/2014/main" id="{3E627BF9-C028-4CA6-93BF-09D606C34BAA}"/>
            </a:ext>
          </a:extLst>
        </xdr:cNvPr>
        <xdr:cNvSpPr/>
      </xdr:nvSpPr>
      <xdr:spPr>
        <a:xfrm>
          <a:off x="16967200" y="989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38893</xdr:rowOff>
    </xdr:from>
    <xdr:ext cx="762000" cy="259045"/>
    <xdr:sp macro="" textlink="">
      <xdr:nvSpPr>
        <xdr:cNvPr id="339" name="定員管理の状況該当値テキスト">
          <a:extLst>
            <a:ext uri="{FF2B5EF4-FFF2-40B4-BE49-F238E27FC236}">
              <a16:creationId xmlns:a16="http://schemas.microsoft.com/office/drawing/2014/main" id="{1933A608-9C1C-4133-A1DB-87CEC1691E60}"/>
            </a:ext>
          </a:extLst>
        </xdr:cNvPr>
        <xdr:cNvSpPr txBox="1"/>
      </xdr:nvSpPr>
      <xdr:spPr>
        <a:xfrm>
          <a:off x="17106900" y="981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98848</xdr:rowOff>
    </xdr:from>
    <xdr:to>
      <xdr:col>77</xdr:col>
      <xdr:colOff>95250</xdr:colOff>
      <xdr:row>58</xdr:row>
      <xdr:rowOff>28998</xdr:rowOff>
    </xdr:to>
    <xdr:sp macro="" textlink="">
      <xdr:nvSpPr>
        <xdr:cNvPr id="340" name="楕円 339">
          <a:extLst>
            <a:ext uri="{FF2B5EF4-FFF2-40B4-BE49-F238E27FC236}">
              <a16:creationId xmlns:a16="http://schemas.microsoft.com/office/drawing/2014/main" id="{3F0A889F-5515-42A2-B393-99679E410117}"/>
            </a:ext>
          </a:extLst>
        </xdr:cNvPr>
        <xdr:cNvSpPr/>
      </xdr:nvSpPr>
      <xdr:spPr>
        <a:xfrm>
          <a:off x="16129000" y="98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39175</xdr:rowOff>
    </xdr:from>
    <xdr:ext cx="736600" cy="259045"/>
    <xdr:sp macro="" textlink="">
      <xdr:nvSpPr>
        <xdr:cNvPr id="341" name="テキスト ボックス 340">
          <a:extLst>
            <a:ext uri="{FF2B5EF4-FFF2-40B4-BE49-F238E27FC236}">
              <a16:creationId xmlns:a16="http://schemas.microsoft.com/office/drawing/2014/main" id="{F534D386-57DD-445F-8B37-7EC0EBE4D5FC}"/>
            </a:ext>
          </a:extLst>
        </xdr:cNvPr>
        <xdr:cNvSpPr txBox="1"/>
      </xdr:nvSpPr>
      <xdr:spPr>
        <a:xfrm>
          <a:off x="15798800" y="9640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102870</xdr:rowOff>
    </xdr:from>
    <xdr:to>
      <xdr:col>73</xdr:col>
      <xdr:colOff>44450</xdr:colOff>
      <xdr:row>58</xdr:row>
      <xdr:rowOff>33020</xdr:rowOff>
    </xdr:to>
    <xdr:sp macro="" textlink="">
      <xdr:nvSpPr>
        <xdr:cNvPr id="342" name="楕円 341">
          <a:extLst>
            <a:ext uri="{FF2B5EF4-FFF2-40B4-BE49-F238E27FC236}">
              <a16:creationId xmlns:a16="http://schemas.microsoft.com/office/drawing/2014/main" id="{B0876C77-4FB9-45E9-9EC5-466BE40CDBED}"/>
            </a:ext>
          </a:extLst>
        </xdr:cNvPr>
        <xdr:cNvSpPr/>
      </xdr:nvSpPr>
      <xdr:spPr>
        <a:xfrm>
          <a:off x="15240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43197</xdr:rowOff>
    </xdr:from>
    <xdr:ext cx="762000" cy="259045"/>
    <xdr:sp macro="" textlink="">
      <xdr:nvSpPr>
        <xdr:cNvPr id="343" name="テキスト ボックス 342">
          <a:extLst>
            <a:ext uri="{FF2B5EF4-FFF2-40B4-BE49-F238E27FC236}">
              <a16:creationId xmlns:a16="http://schemas.microsoft.com/office/drawing/2014/main" id="{1FB9877F-E2E7-4F82-9643-B1CDB6E92C7F}"/>
            </a:ext>
          </a:extLst>
        </xdr:cNvPr>
        <xdr:cNvSpPr txBox="1"/>
      </xdr:nvSpPr>
      <xdr:spPr>
        <a:xfrm>
          <a:off x="14909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140405</xdr:rowOff>
    </xdr:from>
    <xdr:to>
      <xdr:col>68</xdr:col>
      <xdr:colOff>203200</xdr:colOff>
      <xdr:row>58</xdr:row>
      <xdr:rowOff>70555</xdr:rowOff>
    </xdr:to>
    <xdr:sp macro="" textlink="">
      <xdr:nvSpPr>
        <xdr:cNvPr id="344" name="楕円 343">
          <a:extLst>
            <a:ext uri="{FF2B5EF4-FFF2-40B4-BE49-F238E27FC236}">
              <a16:creationId xmlns:a16="http://schemas.microsoft.com/office/drawing/2014/main" id="{5541404D-60CB-41CB-A3EF-B5302D98A734}"/>
            </a:ext>
          </a:extLst>
        </xdr:cNvPr>
        <xdr:cNvSpPr/>
      </xdr:nvSpPr>
      <xdr:spPr>
        <a:xfrm>
          <a:off x="14351000" y="99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80732</xdr:rowOff>
    </xdr:from>
    <xdr:ext cx="762000" cy="259045"/>
    <xdr:sp macro="" textlink="">
      <xdr:nvSpPr>
        <xdr:cNvPr id="345" name="テキスト ボックス 344">
          <a:extLst>
            <a:ext uri="{FF2B5EF4-FFF2-40B4-BE49-F238E27FC236}">
              <a16:creationId xmlns:a16="http://schemas.microsoft.com/office/drawing/2014/main" id="{0930AC05-3B92-49B4-899B-836C59B672B9}"/>
            </a:ext>
          </a:extLst>
        </xdr:cNvPr>
        <xdr:cNvSpPr txBox="1"/>
      </xdr:nvSpPr>
      <xdr:spPr>
        <a:xfrm>
          <a:off x="14020800" y="968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137724</xdr:rowOff>
    </xdr:from>
    <xdr:to>
      <xdr:col>64</xdr:col>
      <xdr:colOff>152400</xdr:colOff>
      <xdr:row>58</xdr:row>
      <xdr:rowOff>67874</xdr:rowOff>
    </xdr:to>
    <xdr:sp macro="" textlink="">
      <xdr:nvSpPr>
        <xdr:cNvPr id="346" name="楕円 345">
          <a:extLst>
            <a:ext uri="{FF2B5EF4-FFF2-40B4-BE49-F238E27FC236}">
              <a16:creationId xmlns:a16="http://schemas.microsoft.com/office/drawing/2014/main" id="{469A91D6-1B2D-4DB1-9AA6-620CF04D9DAF}"/>
            </a:ext>
          </a:extLst>
        </xdr:cNvPr>
        <xdr:cNvSpPr/>
      </xdr:nvSpPr>
      <xdr:spPr>
        <a:xfrm>
          <a:off x="13462000" y="99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78051</xdr:rowOff>
    </xdr:from>
    <xdr:ext cx="762000" cy="259045"/>
    <xdr:sp macro="" textlink="">
      <xdr:nvSpPr>
        <xdr:cNvPr id="347" name="テキスト ボックス 346">
          <a:extLst>
            <a:ext uri="{FF2B5EF4-FFF2-40B4-BE49-F238E27FC236}">
              <a16:creationId xmlns:a16="http://schemas.microsoft.com/office/drawing/2014/main" id="{C5DC922A-6E9C-462E-B1C5-52AADC7EB189}"/>
            </a:ext>
          </a:extLst>
        </xdr:cNvPr>
        <xdr:cNvSpPr txBox="1"/>
      </xdr:nvSpPr>
      <xdr:spPr>
        <a:xfrm>
          <a:off x="13131800" y="967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C5A24DC2-5BAD-42CF-BEB9-E5A6FEEFEBD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EDC8E438-D45D-4032-A057-FD4B35B42CE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73B71767-6F50-4D56-A3FB-37799AA321D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25A33DF8-0922-4AE8-84AF-E3C40503B4A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83604626-069B-4904-9B26-C4FC6E9C7F1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3DC3179D-B7AE-4594-A59D-5C72073CDA8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9B4C6073-3C95-4874-8EAD-B49C01E7FF7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1DA1C3AD-0E82-4459-B37F-E9B246D1D1C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FB7E6DD-857C-46D9-8C9F-ADF6FB9893A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68396649-E9E0-4487-85E7-B441B1D8082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D83386CA-29B7-49AD-83E7-99441AB3AEB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4847536C-4746-4F07-8E94-78312BA44BC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902CD7A0-BED7-4B76-9004-1EB8D650C59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令和４年度においては、普通交付税の追加交付があったことや標準税収入額等の増額のため、前年度より△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％減少した。今後もなるべく起債に依存しない財政運営を図り、現在の水準を下げていきたい。</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68F4DDE1-B9C2-45DF-8957-75BF5DCED59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7163C390-A51F-4535-B78A-EDA81E7A0B5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DFA46691-695D-4224-824D-0D0AFD4D1B6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A92F8FEF-0A09-4CBF-90E3-914CA218829E}"/>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5B2D961F-5047-4376-BF36-311D809754F9}"/>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E2CCA3A5-5353-4B71-AE9A-F4F74B5D1C85}"/>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A7E132A6-5186-47AB-AC0A-84D2889062F1}"/>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5C61DC9B-F380-4115-B9F2-96D9C41D0942}"/>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691EFC76-DC42-4D19-B590-49EE06F2A584}"/>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F02DD29E-9F6A-4508-84A0-E64F7A48C4E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BCD5BCFC-D906-400C-BE3E-BC451DBF6D3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D2A52B25-02BD-44FD-8F98-FE30A9E57ED8}"/>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5DBBEE89-3357-43F9-9509-6376188EA4E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B1813CE1-0814-4C93-B8FF-0E30FA0B2D4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3D4A0114-1EC9-469B-846F-26DD5BA43DFA}"/>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AE96B8E6-D56E-4B3C-955C-4106F1B3A867}"/>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37CC979F-3986-45BF-876C-EA5B296025A4}"/>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B6DA829-738A-4848-9612-D74A58F49236}"/>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C06F1AE9-85F3-4ADE-8476-2180C0561DCC}"/>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97790</xdr:rowOff>
    </xdr:to>
    <xdr:cxnSp macro="">
      <xdr:nvCxnSpPr>
        <xdr:cNvPr id="380" name="直線コネクタ 379">
          <a:extLst>
            <a:ext uri="{FF2B5EF4-FFF2-40B4-BE49-F238E27FC236}">
              <a16:creationId xmlns:a16="http://schemas.microsoft.com/office/drawing/2014/main" id="{05090E21-BB43-4F7D-8B1C-619BA0E84518}"/>
            </a:ext>
          </a:extLst>
        </xdr:cNvPr>
        <xdr:cNvCxnSpPr/>
      </xdr:nvCxnSpPr>
      <xdr:spPr>
        <a:xfrm flipV="1">
          <a:off x="16179800" y="72021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a:extLst>
            <a:ext uri="{FF2B5EF4-FFF2-40B4-BE49-F238E27FC236}">
              <a16:creationId xmlns:a16="http://schemas.microsoft.com/office/drawing/2014/main" id="{F261D29D-4324-4EFC-A287-D05860945A63}"/>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B3C4CF7F-B850-446B-BD52-070AD74D5E79}"/>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43</xdr:row>
      <xdr:rowOff>46990</xdr:rowOff>
    </xdr:to>
    <xdr:cxnSp macro="">
      <xdr:nvCxnSpPr>
        <xdr:cNvPr id="383" name="直線コネクタ 382">
          <a:extLst>
            <a:ext uri="{FF2B5EF4-FFF2-40B4-BE49-F238E27FC236}">
              <a16:creationId xmlns:a16="http://schemas.microsoft.com/office/drawing/2014/main" id="{610E1F63-99D2-4C6B-B4A8-A366D040A117}"/>
            </a:ext>
          </a:extLst>
        </xdr:cNvPr>
        <xdr:cNvCxnSpPr/>
      </xdr:nvCxnSpPr>
      <xdr:spPr>
        <a:xfrm flipV="1">
          <a:off x="15290800" y="72986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D829604A-51A2-4F30-90EF-01AE33A190FD}"/>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4798ECB4-9AF7-49B9-B0B8-888B4AF96455}"/>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159596</xdr:rowOff>
    </xdr:to>
    <xdr:cxnSp macro="">
      <xdr:nvCxnSpPr>
        <xdr:cNvPr id="386" name="直線コネクタ 385">
          <a:extLst>
            <a:ext uri="{FF2B5EF4-FFF2-40B4-BE49-F238E27FC236}">
              <a16:creationId xmlns:a16="http://schemas.microsoft.com/office/drawing/2014/main" id="{29312FF7-F899-403F-98E3-0F1B9476E3C4}"/>
            </a:ext>
          </a:extLst>
        </xdr:cNvPr>
        <xdr:cNvCxnSpPr/>
      </xdr:nvCxnSpPr>
      <xdr:spPr>
        <a:xfrm flipV="1">
          <a:off x="14401800" y="74193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F5016AF6-BB25-47D6-9E51-4ADD356B671C}"/>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12E3ADC6-2CE6-499B-B95D-D609EF5229D2}"/>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44</xdr:row>
      <xdr:rowOff>20320</xdr:rowOff>
    </xdr:to>
    <xdr:cxnSp macro="">
      <xdr:nvCxnSpPr>
        <xdr:cNvPr id="389" name="直線コネクタ 388">
          <a:extLst>
            <a:ext uri="{FF2B5EF4-FFF2-40B4-BE49-F238E27FC236}">
              <a16:creationId xmlns:a16="http://schemas.microsoft.com/office/drawing/2014/main" id="{003EB63F-707A-4404-98F1-8CF4EB3E5595}"/>
            </a:ext>
          </a:extLst>
        </xdr:cNvPr>
        <xdr:cNvCxnSpPr/>
      </xdr:nvCxnSpPr>
      <xdr:spPr>
        <a:xfrm flipV="1">
          <a:off x="13512800" y="75319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4F790BB1-36DF-401F-88E2-8C726699A06B}"/>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1" name="テキスト ボックス 390">
          <a:extLst>
            <a:ext uri="{FF2B5EF4-FFF2-40B4-BE49-F238E27FC236}">
              <a16:creationId xmlns:a16="http://schemas.microsoft.com/office/drawing/2014/main" id="{743C8F67-27BC-43CD-B91B-108AF6C98B53}"/>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4C6E1439-910B-40FD-A7CA-F6631B7002B4}"/>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754946F8-8509-4404-8825-8A488AD4EB45}"/>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4D2519A7-F0D4-4A76-AE45-635FAA86BD0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44EB2ED-60BF-42AA-80E2-2D30928BCBB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C5679C8-4AA4-4A66-B738-E7F78AC8940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D345A80-CFBB-4240-A847-9C31C97B16E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4BF65BA5-F159-4992-B3B3-CE298E6A09F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9" name="楕円 398">
          <a:extLst>
            <a:ext uri="{FF2B5EF4-FFF2-40B4-BE49-F238E27FC236}">
              <a16:creationId xmlns:a16="http://schemas.microsoft.com/office/drawing/2014/main" id="{D74639B6-8D86-4A84-8191-40E5E57458E1}"/>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400" name="公債費負担の状況該当値テキスト">
          <a:extLst>
            <a:ext uri="{FF2B5EF4-FFF2-40B4-BE49-F238E27FC236}">
              <a16:creationId xmlns:a16="http://schemas.microsoft.com/office/drawing/2014/main" id="{0E8C2776-520D-4DB7-B3A8-598A65C261BB}"/>
            </a:ext>
          </a:extLst>
        </xdr:cNvPr>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401" name="楕円 400">
          <a:extLst>
            <a:ext uri="{FF2B5EF4-FFF2-40B4-BE49-F238E27FC236}">
              <a16:creationId xmlns:a16="http://schemas.microsoft.com/office/drawing/2014/main" id="{6EA6A043-7160-474B-8446-FB20E12362C9}"/>
            </a:ext>
          </a:extLst>
        </xdr:cNvPr>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402" name="テキスト ボックス 401">
          <a:extLst>
            <a:ext uri="{FF2B5EF4-FFF2-40B4-BE49-F238E27FC236}">
              <a16:creationId xmlns:a16="http://schemas.microsoft.com/office/drawing/2014/main" id="{114BD421-C687-49D5-BE3C-B71C2B18A9B5}"/>
            </a:ext>
          </a:extLst>
        </xdr:cNvPr>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3" name="楕円 402">
          <a:extLst>
            <a:ext uri="{FF2B5EF4-FFF2-40B4-BE49-F238E27FC236}">
              <a16:creationId xmlns:a16="http://schemas.microsoft.com/office/drawing/2014/main" id="{20BF052C-CED4-4D36-912D-D08EE467BC29}"/>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4" name="テキスト ボックス 403">
          <a:extLst>
            <a:ext uri="{FF2B5EF4-FFF2-40B4-BE49-F238E27FC236}">
              <a16:creationId xmlns:a16="http://schemas.microsoft.com/office/drawing/2014/main" id="{000A18B6-F820-49C8-AF99-7D3103408AF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108796</xdr:rowOff>
    </xdr:from>
    <xdr:to>
      <xdr:col>68</xdr:col>
      <xdr:colOff>203200</xdr:colOff>
      <xdr:row>44</xdr:row>
      <xdr:rowOff>38946</xdr:rowOff>
    </xdr:to>
    <xdr:sp macro="" textlink="">
      <xdr:nvSpPr>
        <xdr:cNvPr id="405" name="楕円 404">
          <a:extLst>
            <a:ext uri="{FF2B5EF4-FFF2-40B4-BE49-F238E27FC236}">
              <a16:creationId xmlns:a16="http://schemas.microsoft.com/office/drawing/2014/main" id="{3EF56A62-D0D2-4664-8DFF-D10A99BDE6C3}"/>
            </a:ext>
          </a:extLst>
        </xdr:cNvPr>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23723</xdr:rowOff>
    </xdr:from>
    <xdr:ext cx="762000" cy="259045"/>
    <xdr:sp macro="" textlink="">
      <xdr:nvSpPr>
        <xdr:cNvPr id="406" name="テキスト ボックス 405">
          <a:extLst>
            <a:ext uri="{FF2B5EF4-FFF2-40B4-BE49-F238E27FC236}">
              <a16:creationId xmlns:a16="http://schemas.microsoft.com/office/drawing/2014/main" id="{255AD2FD-D56D-4ABD-87F5-35E5C2368A06}"/>
            </a:ext>
          </a:extLst>
        </xdr:cNvPr>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7" name="楕円 406">
          <a:extLst>
            <a:ext uri="{FF2B5EF4-FFF2-40B4-BE49-F238E27FC236}">
              <a16:creationId xmlns:a16="http://schemas.microsoft.com/office/drawing/2014/main" id="{1E4227E8-7147-41EE-89A3-81D2BEE76A54}"/>
            </a:ext>
          </a:extLst>
        </xdr:cNvPr>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08" name="テキスト ボックス 407">
          <a:extLst>
            <a:ext uri="{FF2B5EF4-FFF2-40B4-BE49-F238E27FC236}">
              <a16:creationId xmlns:a16="http://schemas.microsoft.com/office/drawing/2014/main" id="{532885F6-0E2C-4EF5-B0E0-434CC3ED0DE6}"/>
            </a:ext>
          </a:extLst>
        </xdr:cNvPr>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A60E8DB9-60D4-4313-88C1-C2612F184F2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14C24333-E161-4DBB-AB2C-5BE37880671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164B7888-CEEE-402A-A86A-1E0AE0658AB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D923B237-8975-4A67-973E-99BB698D142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F09CFAF7-559F-425A-98CA-13964C590B4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A2839024-A808-4659-9064-04AB56253A1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49A437E4-9752-4434-8214-6347FF885E8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B0AA2882-F220-42A5-B2F6-80F14C1D942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6AA70DEC-800F-4739-954D-E9EB3D4FE40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112B2900-8905-4637-9ACA-63E14E1BF88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1B659F2C-ECB3-4397-9A85-2315EB038CD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849DAE7C-E259-4C53-BE2F-5E1A5EF1395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41AE5389-E5B8-4E7F-8C39-AAA9581A02E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令和４年度は令和３年度と比較し、下水道事業・農業集落排水事業・浄化槽事業特別会計の地方債の償還が進み、上記特別会計元金の地方債残高が合計で令和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137,734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％）減額になったことに伴い、公営企業債等繰入見込額が△</a:t>
          </a:r>
          <a:r>
            <a:rPr kumimoji="1" lang="en-US" altLang="ja-JP" sz="1300">
              <a:latin typeface="ＭＳ Ｐゴシック" panose="020B0600070205080204" pitchFamily="50" charset="-128"/>
              <a:ea typeface="ＭＳ Ｐゴシック" panose="020B0600070205080204" pitchFamily="50" charset="-128"/>
            </a:rPr>
            <a:t>84,090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％）減額となったことや、剰余金等の発生により財政調整基金に</a:t>
          </a:r>
          <a:r>
            <a:rPr kumimoji="1" lang="en-US" altLang="ja-JP" sz="1300">
              <a:latin typeface="ＭＳ Ｐゴシック" panose="020B0600070205080204" pitchFamily="50" charset="-128"/>
              <a:ea typeface="ＭＳ Ｐゴシック" panose="020B0600070205080204" pitchFamily="50" charset="-128"/>
            </a:rPr>
            <a:t>370,005</a:t>
          </a:r>
          <a:r>
            <a:rPr kumimoji="1" lang="ja-JP" altLang="en-US" sz="1300">
              <a:latin typeface="ＭＳ Ｐゴシック" panose="020B0600070205080204" pitchFamily="50" charset="-128"/>
              <a:ea typeface="ＭＳ Ｐゴシック" panose="020B0600070205080204" pitchFamily="50" charset="-128"/>
            </a:rPr>
            <a:t>千円、介護保険給付費準備基金に</a:t>
          </a:r>
          <a:r>
            <a:rPr kumimoji="1" lang="en-US" altLang="ja-JP" sz="1300">
              <a:latin typeface="ＭＳ Ｐゴシック" panose="020B0600070205080204" pitchFamily="50" charset="-128"/>
              <a:ea typeface="ＭＳ Ｐゴシック" panose="020B0600070205080204" pitchFamily="50" charset="-128"/>
            </a:rPr>
            <a:t>46,734</a:t>
          </a:r>
          <a:r>
            <a:rPr kumimoji="1" lang="ja-JP" altLang="en-US" sz="1300">
              <a:latin typeface="ＭＳ Ｐゴシック" panose="020B0600070205080204" pitchFamily="50" charset="-128"/>
              <a:ea typeface="ＭＳ Ｐゴシック" panose="020B0600070205080204" pitchFamily="50" charset="-128"/>
            </a:rPr>
            <a:t>千円等の基金積立を行い、充当可能金額が増額となったことにより、将来負担比率が令和３年度と比較し、△</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％減少の</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90D3192-2918-4310-8398-797CF3C4B22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CE8E8306-8223-4260-A0B2-EE3F4E417B8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C782A6D8-BF30-41EC-9FDB-6AB06E2DFA8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F70B7A-96B0-4C67-9C07-AD434E52A71C}"/>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623C6391-FEDF-41A8-90A0-E706FAD7983A}"/>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B0E85D7A-FC67-4D05-B50C-235526DA3069}"/>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C2CD21C9-DC4D-48D6-AE65-290C7778EDA7}"/>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86B57DF6-D0D2-4BF5-ABE9-4034FEC18B9B}"/>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26DC37C6-1273-447B-A166-01D80C167617}"/>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BBF9FCB7-0D4A-4197-94F4-389C168CEA7F}"/>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79D9865B-79B4-42FF-A6A9-8F9901DBC525}"/>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B0785A80-06B5-4682-868B-2B873E245C3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8F81119C-F426-4ADE-857A-B0A11A0D125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FBC11187-8680-4613-BB52-8F7B1D7830E5}"/>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1DAF7C61-CF30-45E9-94D9-23A1F95B8411}"/>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30A351A5-EB62-4424-A6B7-94B31588D96B}"/>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FBAFC8A4-0FFF-4919-B924-F9DF6A76190E}"/>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B67EBB55-043C-4A18-A0C1-A479D44118AB}"/>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124155</xdr:rowOff>
    </xdr:from>
    <xdr:to>
      <xdr:col>81</xdr:col>
      <xdr:colOff>44450</xdr:colOff>
      <xdr:row>15</xdr:row>
      <xdr:rowOff>89764</xdr:rowOff>
    </xdr:to>
    <xdr:cxnSp macro="">
      <xdr:nvCxnSpPr>
        <xdr:cNvPr id="440" name="直線コネクタ 439">
          <a:extLst>
            <a:ext uri="{FF2B5EF4-FFF2-40B4-BE49-F238E27FC236}">
              <a16:creationId xmlns:a16="http://schemas.microsoft.com/office/drawing/2014/main" id="{4A153061-C7A2-4643-9817-14A9D3DE8CF0}"/>
            </a:ext>
          </a:extLst>
        </xdr:cNvPr>
        <xdr:cNvCxnSpPr/>
      </xdr:nvCxnSpPr>
      <xdr:spPr>
        <a:xfrm flipV="1">
          <a:off x="16179800" y="2524455"/>
          <a:ext cx="838200" cy="13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6B532D6E-4B68-4256-97FE-F46263C9EF27}"/>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DD7B82EC-8862-4C2C-977D-1AD7885EC31C}"/>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89764</xdr:rowOff>
    </xdr:from>
    <xdr:to>
      <xdr:col>77</xdr:col>
      <xdr:colOff>44450</xdr:colOff>
      <xdr:row>16</xdr:row>
      <xdr:rowOff>77572</xdr:rowOff>
    </xdr:to>
    <xdr:cxnSp macro="">
      <xdr:nvCxnSpPr>
        <xdr:cNvPr id="443" name="直線コネクタ 442">
          <a:extLst>
            <a:ext uri="{FF2B5EF4-FFF2-40B4-BE49-F238E27FC236}">
              <a16:creationId xmlns:a16="http://schemas.microsoft.com/office/drawing/2014/main" id="{F4F2DE57-6C4F-4C3E-9F81-D16A57B0EA56}"/>
            </a:ext>
          </a:extLst>
        </xdr:cNvPr>
        <xdr:cNvCxnSpPr/>
      </xdr:nvCxnSpPr>
      <xdr:spPr>
        <a:xfrm flipV="1">
          <a:off x="15290800" y="266151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99F71626-B7CB-40F5-91EB-67AB084301C8}"/>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41F27689-905E-47BA-9EF8-D594DE3E47E4}"/>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77572</xdr:rowOff>
    </xdr:from>
    <xdr:to>
      <xdr:col>72</xdr:col>
      <xdr:colOff>203200</xdr:colOff>
      <xdr:row>16</xdr:row>
      <xdr:rowOff>148031</xdr:rowOff>
    </xdr:to>
    <xdr:cxnSp macro="">
      <xdr:nvCxnSpPr>
        <xdr:cNvPr id="446" name="直線コネクタ 445">
          <a:extLst>
            <a:ext uri="{FF2B5EF4-FFF2-40B4-BE49-F238E27FC236}">
              <a16:creationId xmlns:a16="http://schemas.microsoft.com/office/drawing/2014/main" id="{09ED898D-8A73-4EEA-BB05-985EE2B7A97F}"/>
            </a:ext>
          </a:extLst>
        </xdr:cNvPr>
        <xdr:cNvCxnSpPr/>
      </xdr:nvCxnSpPr>
      <xdr:spPr>
        <a:xfrm flipV="1">
          <a:off x="14401800" y="2820772"/>
          <a:ext cx="8890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123546</xdr:rowOff>
    </xdr:from>
    <xdr:to>
      <xdr:col>73</xdr:col>
      <xdr:colOff>44450</xdr:colOff>
      <xdr:row>15</xdr:row>
      <xdr:rowOff>53696</xdr:rowOff>
    </xdr:to>
    <xdr:sp macro="" textlink="">
      <xdr:nvSpPr>
        <xdr:cNvPr id="447" name="フローチャート: 判断 446">
          <a:extLst>
            <a:ext uri="{FF2B5EF4-FFF2-40B4-BE49-F238E27FC236}">
              <a16:creationId xmlns:a16="http://schemas.microsoft.com/office/drawing/2014/main" id="{5B4096AF-1D99-4541-A311-B0E58DD73934}"/>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8" name="テキスト ボックス 447">
          <a:extLst>
            <a:ext uri="{FF2B5EF4-FFF2-40B4-BE49-F238E27FC236}">
              <a16:creationId xmlns:a16="http://schemas.microsoft.com/office/drawing/2014/main" id="{B99AB7F6-C6F5-498A-BE98-12D57A55A734}"/>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148031</xdr:rowOff>
    </xdr:from>
    <xdr:to>
      <xdr:col>68</xdr:col>
      <xdr:colOff>152400</xdr:colOff>
      <xdr:row>17</xdr:row>
      <xdr:rowOff>58623</xdr:rowOff>
    </xdr:to>
    <xdr:cxnSp macro="">
      <xdr:nvCxnSpPr>
        <xdr:cNvPr id="449" name="直線コネクタ 448">
          <a:extLst>
            <a:ext uri="{FF2B5EF4-FFF2-40B4-BE49-F238E27FC236}">
              <a16:creationId xmlns:a16="http://schemas.microsoft.com/office/drawing/2014/main" id="{44F4D44D-1C9E-499F-B305-A5DDBC415F57}"/>
            </a:ext>
          </a:extLst>
        </xdr:cNvPr>
        <xdr:cNvCxnSpPr/>
      </xdr:nvCxnSpPr>
      <xdr:spPr>
        <a:xfrm flipV="1">
          <a:off x="13512800" y="2891231"/>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35103</xdr:rowOff>
    </xdr:from>
    <xdr:to>
      <xdr:col>68</xdr:col>
      <xdr:colOff>203200</xdr:colOff>
      <xdr:row>15</xdr:row>
      <xdr:rowOff>136703</xdr:rowOff>
    </xdr:to>
    <xdr:sp macro="" textlink="">
      <xdr:nvSpPr>
        <xdr:cNvPr id="450" name="フローチャート: 判断 449">
          <a:extLst>
            <a:ext uri="{FF2B5EF4-FFF2-40B4-BE49-F238E27FC236}">
              <a16:creationId xmlns:a16="http://schemas.microsoft.com/office/drawing/2014/main" id="{3271DB55-1F8F-4517-8D2C-7609170659AD}"/>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51" name="テキスト ボックス 450">
          <a:extLst>
            <a:ext uri="{FF2B5EF4-FFF2-40B4-BE49-F238E27FC236}">
              <a16:creationId xmlns:a16="http://schemas.microsoft.com/office/drawing/2014/main" id="{2FB6063F-2682-45C5-9DBF-72967115604C}"/>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2" name="フローチャート: 判断 451">
          <a:extLst>
            <a:ext uri="{FF2B5EF4-FFF2-40B4-BE49-F238E27FC236}">
              <a16:creationId xmlns:a16="http://schemas.microsoft.com/office/drawing/2014/main" id="{AC6B2176-27AB-42B2-A1C0-6A0ACFDC7CA5}"/>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3" name="テキスト ボックス 452">
          <a:extLst>
            <a:ext uri="{FF2B5EF4-FFF2-40B4-BE49-F238E27FC236}">
              <a16:creationId xmlns:a16="http://schemas.microsoft.com/office/drawing/2014/main" id="{F2CDA3F1-874B-4E67-B327-936A14ECD028}"/>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4B52DA36-6E02-4B28-A7F2-3F2247CB2B5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F7472088-599B-4A04-9B12-F20AA6358D1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68E40209-AB1C-4653-9EEE-484650613CE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C13CC610-509B-43D2-8CC4-D255CAD3AA5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BDED65B-EEE0-4283-8DAB-D76047619BE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73355</xdr:rowOff>
    </xdr:from>
    <xdr:to>
      <xdr:col>81</xdr:col>
      <xdr:colOff>95250</xdr:colOff>
      <xdr:row>15</xdr:row>
      <xdr:rowOff>3505</xdr:rowOff>
    </xdr:to>
    <xdr:sp macro="" textlink="">
      <xdr:nvSpPr>
        <xdr:cNvPr id="459" name="楕円 458">
          <a:extLst>
            <a:ext uri="{FF2B5EF4-FFF2-40B4-BE49-F238E27FC236}">
              <a16:creationId xmlns:a16="http://schemas.microsoft.com/office/drawing/2014/main" id="{F6E24297-B2AC-4387-B08B-5E29AEE94198}"/>
            </a:ext>
          </a:extLst>
        </xdr:cNvPr>
        <xdr:cNvSpPr/>
      </xdr:nvSpPr>
      <xdr:spPr>
        <a:xfrm>
          <a:off x="16967200" y="24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45432</xdr:rowOff>
    </xdr:from>
    <xdr:ext cx="762000" cy="259045"/>
    <xdr:sp macro="" textlink="">
      <xdr:nvSpPr>
        <xdr:cNvPr id="460" name="将来負担の状況該当値テキスト">
          <a:extLst>
            <a:ext uri="{FF2B5EF4-FFF2-40B4-BE49-F238E27FC236}">
              <a16:creationId xmlns:a16="http://schemas.microsoft.com/office/drawing/2014/main" id="{BC75A033-452B-409C-9B4D-3CAB3573FC94}"/>
            </a:ext>
          </a:extLst>
        </xdr:cNvPr>
        <xdr:cNvSpPr txBox="1"/>
      </xdr:nvSpPr>
      <xdr:spPr>
        <a:xfrm>
          <a:off x="17106900" y="244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38964</xdr:rowOff>
    </xdr:from>
    <xdr:to>
      <xdr:col>77</xdr:col>
      <xdr:colOff>95250</xdr:colOff>
      <xdr:row>15</xdr:row>
      <xdr:rowOff>140564</xdr:rowOff>
    </xdr:to>
    <xdr:sp macro="" textlink="">
      <xdr:nvSpPr>
        <xdr:cNvPr id="461" name="楕円 460">
          <a:extLst>
            <a:ext uri="{FF2B5EF4-FFF2-40B4-BE49-F238E27FC236}">
              <a16:creationId xmlns:a16="http://schemas.microsoft.com/office/drawing/2014/main" id="{9D85C634-417B-41EC-8E15-7515DD5FD33F}"/>
            </a:ext>
          </a:extLst>
        </xdr:cNvPr>
        <xdr:cNvSpPr/>
      </xdr:nvSpPr>
      <xdr:spPr>
        <a:xfrm>
          <a:off x="16129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125341</xdr:rowOff>
    </xdr:from>
    <xdr:ext cx="736600" cy="259045"/>
    <xdr:sp macro="" textlink="">
      <xdr:nvSpPr>
        <xdr:cNvPr id="462" name="テキスト ボックス 461">
          <a:extLst>
            <a:ext uri="{FF2B5EF4-FFF2-40B4-BE49-F238E27FC236}">
              <a16:creationId xmlns:a16="http://schemas.microsoft.com/office/drawing/2014/main" id="{8D56E5DA-A162-4DD4-BF94-FD341EA8589E}"/>
            </a:ext>
          </a:extLst>
        </xdr:cNvPr>
        <xdr:cNvSpPr txBox="1"/>
      </xdr:nvSpPr>
      <xdr:spPr>
        <a:xfrm>
          <a:off x="15798800" y="2697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26772</xdr:rowOff>
    </xdr:from>
    <xdr:to>
      <xdr:col>73</xdr:col>
      <xdr:colOff>44450</xdr:colOff>
      <xdr:row>16</xdr:row>
      <xdr:rowOff>128372</xdr:rowOff>
    </xdr:to>
    <xdr:sp macro="" textlink="">
      <xdr:nvSpPr>
        <xdr:cNvPr id="463" name="楕円 462">
          <a:extLst>
            <a:ext uri="{FF2B5EF4-FFF2-40B4-BE49-F238E27FC236}">
              <a16:creationId xmlns:a16="http://schemas.microsoft.com/office/drawing/2014/main" id="{5EC80C87-A25B-4AAB-B861-5C46BF1EE0F1}"/>
            </a:ext>
          </a:extLst>
        </xdr:cNvPr>
        <xdr:cNvSpPr/>
      </xdr:nvSpPr>
      <xdr:spPr>
        <a:xfrm>
          <a:off x="15240000" y="27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113149</xdr:rowOff>
    </xdr:from>
    <xdr:ext cx="762000" cy="259045"/>
    <xdr:sp macro="" textlink="">
      <xdr:nvSpPr>
        <xdr:cNvPr id="464" name="テキスト ボックス 463">
          <a:extLst>
            <a:ext uri="{FF2B5EF4-FFF2-40B4-BE49-F238E27FC236}">
              <a16:creationId xmlns:a16="http://schemas.microsoft.com/office/drawing/2014/main" id="{55FAF153-4E5F-4F5C-8C3D-48360AF0B27C}"/>
            </a:ext>
          </a:extLst>
        </xdr:cNvPr>
        <xdr:cNvSpPr txBox="1"/>
      </xdr:nvSpPr>
      <xdr:spPr>
        <a:xfrm>
          <a:off x="14909800" y="285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97231</xdr:rowOff>
    </xdr:from>
    <xdr:to>
      <xdr:col>68</xdr:col>
      <xdr:colOff>203200</xdr:colOff>
      <xdr:row>17</xdr:row>
      <xdr:rowOff>27381</xdr:rowOff>
    </xdr:to>
    <xdr:sp macro="" textlink="">
      <xdr:nvSpPr>
        <xdr:cNvPr id="465" name="楕円 464">
          <a:extLst>
            <a:ext uri="{FF2B5EF4-FFF2-40B4-BE49-F238E27FC236}">
              <a16:creationId xmlns:a16="http://schemas.microsoft.com/office/drawing/2014/main" id="{D96A4F60-5CA6-40DF-9675-BBF204E678B6}"/>
            </a:ext>
          </a:extLst>
        </xdr:cNvPr>
        <xdr:cNvSpPr/>
      </xdr:nvSpPr>
      <xdr:spPr>
        <a:xfrm>
          <a:off x="14351000" y="28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12158</xdr:rowOff>
    </xdr:from>
    <xdr:ext cx="762000" cy="259045"/>
    <xdr:sp macro="" textlink="">
      <xdr:nvSpPr>
        <xdr:cNvPr id="466" name="テキスト ボックス 465">
          <a:extLst>
            <a:ext uri="{FF2B5EF4-FFF2-40B4-BE49-F238E27FC236}">
              <a16:creationId xmlns:a16="http://schemas.microsoft.com/office/drawing/2014/main" id="{4377D1A9-6D5C-4D00-B1D0-8E3ABD53CA9C}"/>
            </a:ext>
          </a:extLst>
        </xdr:cNvPr>
        <xdr:cNvSpPr txBox="1"/>
      </xdr:nvSpPr>
      <xdr:spPr>
        <a:xfrm>
          <a:off x="14020800" y="292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7823</xdr:rowOff>
    </xdr:from>
    <xdr:to>
      <xdr:col>64</xdr:col>
      <xdr:colOff>152400</xdr:colOff>
      <xdr:row>17</xdr:row>
      <xdr:rowOff>109423</xdr:rowOff>
    </xdr:to>
    <xdr:sp macro="" textlink="">
      <xdr:nvSpPr>
        <xdr:cNvPr id="467" name="楕円 466">
          <a:extLst>
            <a:ext uri="{FF2B5EF4-FFF2-40B4-BE49-F238E27FC236}">
              <a16:creationId xmlns:a16="http://schemas.microsoft.com/office/drawing/2014/main" id="{CFFD1780-E5D8-4854-A415-A91C1CA2FEED}"/>
            </a:ext>
          </a:extLst>
        </xdr:cNvPr>
        <xdr:cNvSpPr/>
      </xdr:nvSpPr>
      <xdr:spPr>
        <a:xfrm>
          <a:off x="13462000" y="29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94200</xdr:rowOff>
    </xdr:from>
    <xdr:ext cx="762000" cy="259045"/>
    <xdr:sp macro="" textlink="">
      <xdr:nvSpPr>
        <xdr:cNvPr id="468" name="テキスト ボックス 467">
          <a:extLst>
            <a:ext uri="{FF2B5EF4-FFF2-40B4-BE49-F238E27FC236}">
              <a16:creationId xmlns:a16="http://schemas.microsoft.com/office/drawing/2014/main" id="{97CC50EC-D739-484E-9BB2-329B74D0587E}"/>
            </a:ext>
          </a:extLst>
        </xdr:cNvPr>
        <xdr:cNvSpPr txBox="1"/>
      </xdr:nvSpPr>
      <xdr:spPr>
        <a:xfrm>
          <a:off x="13131800" y="300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19,711
19,098
29.68
8,154,742
7,614,790
533,047
4,800,264
5,092,552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年度においては、人件費充当経常一般財源の数値については、</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937,824</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千円と令和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15,833</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額となっている。計画的な採用による職員数の抑制等により、過去５年とも類似団体平均を下回る水準で推移している。今後も現在の水準を維持・向上させていきたい。</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81280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1058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81280</xdr:rowOff>
    </xdr:from>
    <xdr:to>
      <xdr:col>24</xdr:col>
      <xdr:colOff>114300</xdr:colOff>
      <xdr:row>34</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34</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57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35</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572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8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49530</xdr:rowOff>
    </xdr:from>
    <xdr:to>
      <xdr:col>15</xdr:col>
      <xdr:colOff>149225</xdr:colOff>
      <xdr:row>37</xdr:row>
      <xdr:rowOff>151130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111760</xdr:rowOff>
    </xdr:from>
    <xdr:to>
      <xdr:col>11</xdr:col>
      <xdr:colOff>9525</xdr:colOff>
      <xdr:row>34</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4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148590</xdr:rowOff>
    </xdr:from>
    <xdr:to>
      <xdr:col>20</xdr:col>
      <xdr:colOff>38100</xdr:colOff>
      <xdr:row>34</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公共施設等の光熱水費の増や一般廃棄物収集運搬委託料の増のため、</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物件費充当経常一般財源の数値については、</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1,004,373</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千円と令和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137,178</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千円増額となっている。過去５年とも類似団体平均を大きく上回る比較的高い水準で推移している。これは</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物価高騰に伴う経常経費の増大や</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、電算化の推進、公用車のリース化、児童生徒急増対応のプレハブ校舎借上料等が要因と思われる。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19</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51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19</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5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20</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27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127000</xdr:rowOff>
    </xdr:from>
    <xdr:to>
      <xdr:col>69</xdr:col>
      <xdr:colOff>92075</xdr:colOff>
      <xdr:row>20</xdr:row>
      <xdr:rowOff>157480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556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76200</xdr:rowOff>
    </xdr:from>
    <xdr:to>
      <xdr:col>69</xdr:col>
      <xdr:colOff>142875</xdr:colOff>
      <xdr:row>21</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106680</xdr:rowOff>
    </xdr:from>
    <xdr:to>
      <xdr:col>65</xdr:col>
      <xdr:colOff>53975</xdr:colOff>
      <xdr:row>21</xdr:row>
      <xdr:rowOff>36830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21607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2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年度においては、扶助費充当経常一般財源の数値については、</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494,250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千円と令和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16,078</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千円増額となっている。過去５年とも類似団体を上回り、その水準も高水準にある。人口増に伴い乳幼児・児童等にかかるこども医療費、保育所保育実施委託料等の子育て支援関連の扶助費需要が高いことが要因である。特に保育所保育実施委託料は、入所児童数・単価ともに増加傾向にあり、著しい伸びを見せてい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60</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201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0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61</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2670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159657</xdr:rowOff>
    </xdr:from>
    <xdr:to>
      <xdr:col>11</xdr:col>
      <xdr:colOff>9525</xdr:colOff>
      <xdr:row>61</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4466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84365</xdr:rowOff>
    </xdr:from>
    <xdr:to>
      <xdr:col>11</xdr:col>
      <xdr:colOff>60325</xdr:colOff>
      <xdr:row>62</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108857</xdr:rowOff>
    </xdr:from>
    <xdr:to>
      <xdr:col>6</xdr:col>
      <xdr:colOff>171450</xdr:colOff>
      <xdr:row>61</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23784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過去５年とも類似団体平均を大きく下回っており、低い水準のまま推移している。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本項目は、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各特別会計への繰出金が主なものである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8.7</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であった。今後は高齢化に伴う特別会計への繰出金の増や下水道事業の公営企業化に伴う増が見込まれることから、保険税・保険料や使用料の適正化を図ることなどにより、各会計において税収を主な財源とし、一般会計の負担を減らしていくよう努め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66040</xdr:rowOff>
    </xdr:from>
    <xdr:to>
      <xdr:col>82</xdr:col>
      <xdr:colOff>107950</xdr:colOff>
      <xdr:row>54</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24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66040</xdr:rowOff>
    </xdr:from>
    <xdr:to>
      <xdr:col>78</xdr:col>
      <xdr:colOff>69850</xdr:colOff>
      <xdr:row>54</xdr:row>
      <xdr:rowOff>134620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24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134620</xdr:rowOff>
    </xdr:from>
    <xdr:to>
      <xdr:col>73</xdr:col>
      <xdr:colOff>180975</xdr:colOff>
      <xdr:row>54</xdr:row>
      <xdr:rowOff>134620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9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134620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62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53340</xdr:rowOff>
    </xdr:from>
    <xdr:to>
      <xdr:col>82</xdr:col>
      <xdr:colOff>158750</xdr:colOff>
      <xdr:row>54</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69867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xdr:rowOff>
    </xdr:from>
    <xdr:to>
      <xdr:col>78</xdr:col>
      <xdr:colOff>120650</xdr:colOff>
      <xdr:row>54</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127017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83820</xdr:rowOff>
    </xdr:from>
    <xdr:to>
      <xdr:col>74</xdr:col>
      <xdr:colOff>31750</xdr:colOff>
      <xdr:row>55</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24147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年少</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人口増に伴</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う</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子育て支援関連</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の補助費が類似団体平均を上回る水準で推移している。令和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18.1</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であった。今後は、比企広域消防組合常備消防費負担金や小川地区衛生組合負担金等の一部事務組合に対する負担金や下水道事業の公営企業化に伴う経費が発生し、増額傾向の見込みであるため、類似団体平均より上回る見込みであ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19231</xdr:rowOff>
    </xdr:from>
    <xdr:to>
      <xdr:col>82</xdr:col>
      <xdr:colOff>107950</xdr:colOff>
      <xdr:row>37</xdr:row>
      <xdr:rowOff>109039</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91431"/>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30678</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31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19231</xdr:rowOff>
    </xdr:from>
    <xdr:to>
      <xdr:col>78</xdr:col>
      <xdr:colOff>69850</xdr:colOff>
      <xdr:row>36</xdr:row>
      <xdr:rowOff>51889</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9143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51889</xdr:rowOff>
    </xdr:from>
    <xdr:to>
      <xdr:col>73</xdr:col>
      <xdr:colOff>180975</xdr:colOff>
      <xdr:row>36</xdr:row>
      <xdr:rowOff>51889</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24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51889</xdr:rowOff>
    </xdr:from>
    <xdr:to>
      <xdr:col>69</xdr:col>
      <xdr:colOff>92075</xdr:colOff>
      <xdr:row>36</xdr:row>
      <xdr:rowOff>84546</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22408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58239</xdr:rowOff>
    </xdr:from>
    <xdr:to>
      <xdr:col>82</xdr:col>
      <xdr:colOff>158750</xdr:colOff>
      <xdr:row>37</xdr:row>
      <xdr:rowOff>159838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30316</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7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139881</xdr:rowOff>
    </xdr:from>
    <xdr:to>
      <xdr:col>78</xdr:col>
      <xdr:colOff>120650</xdr:colOff>
      <xdr:row>36</xdr:row>
      <xdr:rowOff>70031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54808</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1089</xdr:rowOff>
    </xdr:from>
    <xdr:to>
      <xdr:col>74</xdr:col>
      <xdr:colOff>31750</xdr:colOff>
      <xdr:row>36</xdr:row>
      <xdr:rowOff>102689</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112866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1089</xdr:rowOff>
    </xdr:from>
    <xdr:to>
      <xdr:col>69</xdr:col>
      <xdr:colOff>142875</xdr:colOff>
      <xdr:row>36</xdr:row>
      <xdr:rowOff>102689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87466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33746</xdr:rowOff>
    </xdr:from>
    <xdr:to>
      <xdr:col>65</xdr:col>
      <xdr:colOff>53975</xdr:colOff>
      <xdr:row>36</xdr:row>
      <xdr:rowOff>135346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120123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年度においては、公債費充当経常一般財源の数値については、</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603,765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千円と令和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2,313</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千円増額となっている。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数値については、平成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類似団体平均を下回って</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おり、また本町における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公債費のピークは平成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年度であ</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、それ以降は概ね減少傾向にある。今後も起債に依存しない財政運営に努め、現在の水準を下げていきたい。</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111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140715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1114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77</xdr:row>
      <xdr:rowOff>46989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88137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486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令和元年度までは類似団体平均を上回る値で推移していたが、令和２年度から類似団体平均を下回り、令和３年度は前年度比で</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5.7</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ものの、令和４年度については再び類似団体内平均値を</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2.1</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％上回る値となっている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引き続き、物件費、補助費等の削減に努めていく。</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78994</xdr:rowOff>
    </xdr:from>
    <xdr:to>
      <xdr:col>82</xdr:col>
      <xdr:colOff>107950</xdr:colOff>
      <xdr:row>77</xdr:row>
      <xdr:rowOff>83565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37744"/>
          <a:ext cx="838200" cy="3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76</xdr:row>
      <xdr:rowOff>168148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93774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77</xdr:row>
      <xdr:rowOff>170435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198348"/>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77</xdr:row>
      <xdr:rowOff>170435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263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28194</xdr:rowOff>
    </xdr:from>
    <xdr:to>
      <xdr:col>78</xdr:col>
      <xdr:colOff>120650</xdr:colOff>
      <xdr:row>75</xdr:row>
      <xdr:rowOff>129794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139971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150304</xdr:rowOff>
    </xdr:from>
    <xdr:to>
      <xdr:col>29</xdr:col>
      <xdr:colOff>127000</xdr:colOff>
      <xdr:row>20</xdr:row>
      <xdr:rowOff>16129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55479"/>
          <a:ext cx="647700" cy="37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16129</xdr:rowOff>
    </xdr:from>
    <xdr:to>
      <xdr:col>26</xdr:col>
      <xdr:colOff>50800</xdr:colOff>
      <xdr:row>20</xdr:row>
      <xdr:rowOff>27635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92754"/>
          <a:ext cx="698500" cy="1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167716</xdr:rowOff>
    </xdr:from>
    <xdr:to>
      <xdr:col>22</xdr:col>
      <xdr:colOff>114300</xdr:colOff>
      <xdr:row>20</xdr:row>
      <xdr:rowOff>27635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72891"/>
          <a:ext cx="698500" cy="31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164287</xdr:rowOff>
    </xdr:from>
    <xdr:to>
      <xdr:col>18</xdr:col>
      <xdr:colOff>177800</xdr:colOff>
      <xdr:row>19</xdr:row>
      <xdr:rowOff>167716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69462"/>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99504</xdr:rowOff>
    </xdr:from>
    <xdr:to>
      <xdr:col>29</xdr:col>
      <xdr:colOff>177800</xdr:colOff>
      <xdr:row>20</xdr:row>
      <xdr:rowOff>29654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0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8081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1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136779</xdr:rowOff>
    </xdr:from>
    <xdr:to>
      <xdr:col>26</xdr:col>
      <xdr:colOff>101600</xdr:colOff>
      <xdr:row>20</xdr:row>
      <xdr:rowOff>66929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4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51706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28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148285</xdr:rowOff>
    </xdr:from>
    <xdr:to>
      <xdr:col>22</xdr:col>
      <xdr:colOff>165100</xdr:colOff>
      <xdr:row>20</xdr:row>
      <xdr:rowOff>78435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53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63212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3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116916</xdr:rowOff>
    </xdr:from>
    <xdr:to>
      <xdr:col>19</xdr:col>
      <xdr:colOff>38100</xdr:colOff>
      <xdr:row>20</xdr:row>
      <xdr:rowOff>47066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2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31843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0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113487</xdr:rowOff>
    </xdr:from>
    <xdr:to>
      <xdr:col>15</xdr:col>
      <xdr:colOff>101600</xdr:colOff>
      <xdr:row>20</xdr:row>
      <xdr:rowOff>43637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1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28414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0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139161</xdr:rowOff>
    </xdr:from>
    <xdr:to>
      <xdr:col>29</xdr:col>
      <xdr:colOff>127000</xdr:colOff>
      <xdr:row>36</xdr:row>
      <xdr:rowOff>139459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92411"/>
          <a:ext cx="647700" cy="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135367</xdr:rowOff>
    </xdr:from>
    <xdr:to>
      <xdr:col>26</xdr:col>
      <xdr:colOff>50800</xdr:colOff>
      <xdr:row>36</xdr:row>
      <xdr:rowOff>139459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88617"/>
          <a:ext cx="698500" cy="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24930</xdr:rowOff>
    </xdr:from>
    <xdr:to>
      <xdr:col>22</xdr:col>
      <xdr:colOff>114300</xdr:colOff>
      <xdr:row>36</xdr:row>
      <xdr:rowOff>135367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78180"/>
          <a:ext cx="698500" cy="11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327505</xdr:rowOff>
    </xdr:from>
    <xdr:to>
      <xdr:col>18</xdr:col>
      <xdr:colOff>177800</xdr:colOff>
      <xdr:row>36</xdr:row>
      <xdr:rowOff>24930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37855"/>
          <a:ext cx="698500" cy="4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88361</xdr:rowOff>
    </xdr:from>
    <xdr:to>
      <xdr:col>29</xdr:col>
      <xdr:colOff>177800</xdr:colOff>
      <xdr:row>37</xdr:row>
      <xdr:rowOff>18511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4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60438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1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88659</xdr:rowOff>
    </xdr:from>
    <xdr:to>
      <xdr:col>26</xdr:col>
      <xdr:colOff>101600</xdr:colOff>
      <xdr:row>37</xdr:row>
      <xdr:rowOff>18809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41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3586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2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84567</xdr:rowOff>
    </xdr:from>
    <xdr:to>
      <xdr:col>22</xdr:col>
      <xdr:colOff>165100</xdr:colOff>
      <xdr:row>37</xdr:row>
      <xdr:rowOff>14717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3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170944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2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317030</xdr:rowOff>
    </xdr:from>
    <xdr:to>
      <xdr:col>19</xdr:col>
      <xdr:colOff>38100</xdr:colOff>
      <xdr:row>36</xdr:row>
      <xdr:rowOff>75730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2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85907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276705</xdr:rowOff>
    </xdr:from>
    <xdr:to>
      <xdr:col>15</xdr:col>
      <xdr:colOff>101600</xdr:colOff>
      <xdr:row>36</xdr:row>
      <xdr:rowOff>35405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8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45582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5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19,711
19,098
29.68
8,154,742
7,614,790
533,047
4,800,264
5,092,552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66129</xdr:rowOff>
    </xdr:from>
    <xdr:to>
      <xdr:col>24</xdr:col>
      <xdr:colOff>62865</xdr:colOff>
      <xdr:row>37</xdr:row>
      <xdr:rowOff>98311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9629"/>
          <a:ext cx="1270" cy="12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102138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98311</xdr:rowOff>
    </xdr:from>
    <xdr:to>
      <xdr:col>24</xdr:col>
      <xdr:colOff>152400</xdr:colOff>
      <xdr:row>37</xdr:row>
      <xdr:rowOff>98311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41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12806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66129</xdr:rowOff>
    </xdr:from>
    <xdr:to>
      <xdr:col>24</xdr:col>
      <xdr:colOff>152400</xdr:colOff>
      <xdr:row>30</xdr:row>
      <xdr:rowOff>66129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97117</xdr:rowOff>
    </xdr:from>
    <xdr:to>
      <xdr:col>24</xdr:col>
      <xdr:colOff>63500</xdr:colOff>
      <xdr:row>37</xdr:row>
      <xdr:rowOff>98311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40767"/>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86491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4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63614</xdr:rowOff>
    </xdr:from>
    <xdr:to>
      <xdr:col>24</xdr:col>
      <xdr:colOff>114300</xdr:colOff>
      <xdr:row>34</xdr:row>
      <xdr:rowOff>165214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87262</xdr:rowOff>
    </xdr:from>
    <xdr:to>
      <xdr:col>19</xdr:col>
      <xdr:colOff>177800</xdr:colOff>
      <xdr:row>37</xdr:row>
      <xdr:rowOff>97117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30912"/>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64770</xdr:rowOff>
    </xdr:from>
    <xdr:to>
      <xdr:col>20</xdr:col>
      <xdr:colOff>38100</xdr:colOff>
      <xdr:row>34</xdr:row>
      <xdr:rowOff>166370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11447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6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87262</xdr:rowOff>
    </xdr:from>
    <xdr:to>
      <xdr:col>15</xdr:col>
      <xdr:colOff>50800</xdr:colOff>
      <xdr:row>37</xdr:row>
      <xdr:rowOff>140907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0912"/>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83782</xdr:rowOff>
    </xdr:from>
    <xdr:to>
      <xdr:col>15</xdr:col>
      <xdr:colOff>101600</xdr:colOff>
      <xdr:row>35</xdr:row>
      <xdr:rowOff>13932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1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30459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6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140907</xdr:rowOff>
    </xdr:from>
    <xdr:to>
      <xdr:col>10</xdr:col>
      <xdr:colOff>114300</xdr:colOff>
      <xdr:row>37</xdr:row>
      <xdr:rowOff>141948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84557"/>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24041</xdr:rowOff>
    </xdr:from>
    <xdr:to>
      <xdr:col>10</xdr:col>
      <xdr:colOff>165100</xdr:colOff>
      <xdr:row>35</xdr:row>
      <xdr:rowOff>125641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142168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0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37871</xdr:rowOff>
    </xdr:from>
    <xdr:to>
      <xdr:col>6</xdr:col>
      <xdr:colOff>38100</xdr:colOff>
      <xdr:row>35</xdr:row>
      <xdr:rowOff>139471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155998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1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47511</xdr:rowOff>
    </xdr:from>
    <xdr:to>
      <xdr:col>24</xdr:col>
      <xdr:colOff>114300</xdr:colOff>
      <xdr:row>37</xdr:row>
      <xdr:rowOff>149111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133888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46317</xdr:rowOff>
    </xdr:from>
    <xdr:to>
      <xdr:col>20</xdr:col>
      <xdr:colOff>38100</xdr:colOff>
      <xdr:row>37</xdr:row>
      <xdr:rowOff>147917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139044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36462</xdr:rowOff>
    </xdr:from>
    <xdr:to>
      <xdr:col>15</xdr:col>
      <xdr:colOff>101600</xdr:colOff>
      <xdr:row>37</xdr:row>
      <xdr:rowOff>138062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129188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90107</xdr:rowOff>
    </xdr:from>
    <xdr:to>
      <xdr:col>10</xdr:col>
      <xdr:colOff>165100</xdr:colOff>
      <xdr:row>38</xdr:row>
      <xdr:rowOff>20256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11383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91148</xdr:rowOff>
    </xdr:from>
    <xdr:to>
      <xdr:col>6</xdr:col>
      <xdr:colOff>38100</xdr:colOff>
      <xdr:row>38</xdr:row>
      <xdr:rowOff>21298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12425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134062</xdr:rowOff>
    </xdr:from>
    <xdr:to>
      <xdr:col>24</xdr:col>
      <xdr:colOff>63500</xdr:colOff>
      <xdr:row>58</xdr:row>
      <xdr:rowOff>162878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78162"/>
          <a:ext cx="838200" cy="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131610</xdr:rowOff>
    </xdr:from>
    <xdr:to>
      <xdr:col>19</xdr:col>
      <xdr:colOff>177800</xdr:colOff>
      <xdr:row>58</xdr:row>
      <xdr:rowOff>134062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75710"/>
          <a:ext cx="889000" cy="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131610</xdr:rowOff>
    </xdr:from>
    <xdr:to>
      <xdr:col>15</xdr:col>
      <xdr:colOff>50800</xdr:colOff>
      <xdr:row>58</xdr:row>
      <xdr:rowOff>150051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75710"/>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150051</xdr:rowOff>
    </xdr:from>
    <xdr:to>
      <xdr:col>10</xdr:col>
      <xdr:colOff>114300</xdr:colOff>
      <xdr:row>59</xdr:row>
      <xdr:rowOff>59575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94151"/>
          <a:ext cx="889000" cy="8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112078</xdr:rowOff>
    </xdr:from>
    <xdr:to>
      <xdr:col>24</xdr:col>
      <xdr:colOff>114300</xdr:colOff>
      <xdr:row>59</xdr:row>
      <xdr:rowOff>42228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27005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83262</xdr:rowOff>
    </xdr:from>
    <xdr:to>
      <xdr:col>20</xdr:col>
      <xdr:colOff>38100</xdr:colOff>
      <xdr:row>59</xdr:row>
      <xdr:rowOff>13412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4539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80810</xdr:rowOff>
    </xdr:from>
    <xdr:to>
      <xdr:col>15</xdr:col>
      <xdr:colOff>101600</xdr:colOff>
      <xdr:row>59</xdr:row>
      <xdr:rowOff>10960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99251</xdr:rowOff>
    </xdr:from>
    <xdr:to>
      <xdr:col>10</xdr:col>
      <xdr:colOff>165100</xdr:colOff>
      <xdr:row>59</xdr:row>
      <xdr:rowOff>29401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20528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8775</xdr:rowOff>
    </xdr:from>
    <xdr:to>
      <xdr:col>6</xdr:col>
      <xdr:colOff>38100</xdr:colOff>
      <xdr:row>59</xdr:row>
      <xdr:rowOff>110375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101502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83990</xdr:rowOff>
    </xdr:from>
    <xdr:to>
      <xdr:col>24</xdr:col>
      <xdr:colOff>63500</xdr:colOff>
      <xdr:row>78</xdr:row>
      <xdr:rowOff>99695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57090"/>
          <a:ext cx="8382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85339</xdr:rowOff>
    </xdr:from>
    <xdr:to>
      <xdr:col>19</xdr:col>
      <xdr:colOff>177800</xdr:colOff>
      <xdr:row>78</xdr:row>
      <xdr:rowOff>99695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58439"/>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85339</xdr:rowOff>
    </xdr:from>
    <xdr:to>
      <xdr:col>15</xdr:col>
      <xdr:colOff>50800</xdr:colOff>
      <xdr:row>78</xdr:row>
      <xdr:rowOff>87122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8439"/>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86162</xdr:rowOff>
    </xdr:from>
    <xdr:to>
      <xdr:col>10</xdr:col>
      <xdr:colOff>114300</xdr:colOff>
      <xdr:row>78</xdr:row>
      <xdr:rowOff>87122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59262"/>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33190</xdr:rowOff>
    </xdr:from>
    <xdr:to>
      <xdr:col>24</xdr:col>
      <xdr:colOff>114300</xdr:colOff>
      <xdr:row>78</xdr:row>
      <xdr:rowOff>134790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119567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48895</xdr:rowOff>
    </xdr:from>
    <xdr:to>
      <xdr:col>20</xdr:col>
      <xdr:colOff>38100</xdr:colOff>
      <xdr:row>78</xdr:row>
      <xdr:rowOff>150495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141622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34539</xdr:rowOff>
    </xdr:from>
    <xdr:to>
      <xdr:col>15</xdr:col>
      <xdr:colOff>101600</xdr:colOff>
      <xdr:row>78</xdr:row>
      <xdr:rowOff>136139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127266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36322</xdr:rowOff>
    </xdr:from>
    <xdr:to>
      <xdr:col>10</xdr:col>
      <xdr:colOff>165100</xdr:colOff>
      <xdr:row>78</xdr:row>
      <xdr:rowOff>137922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129049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35362</xdr:rowOff>
    </xdr:from>
    <xdr:to>
      <xdr:col>6</xdr:col>
      <xdr:colOff>38100</xdr:colOff>
      <xdr:row>78</xdr:row>
      <xdr:rowOff>136962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128089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116942</xdr:rowOff>
    </xdr:from>
    <xdr:to>
      <xdr:col>24</xdr:col>
      <xdr:colOff>63500</xdr:colOff>
      <xdr:row>94</xdr:row>
      <xdr:rowOff>87985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061792"/>
          <a:ext cx="838200" cy="14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116942</xdr:rowOff>
    </xdr:from>
    <xdr:to>
      <xdr:col>19</xdr:col>
      <xdr:colOff>177800</xdr:colOff>
      <xdr:row>95</xdr:row>
      <xdr:rowOff>103746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061792"/>
          <a:ext cx="889000" cy="32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102019</xdr:rowOff>
    </xdr:from>
    <xdr:to>
      <xdr:col>15</xdr:col>
      <xdr:colOff>50800</xdr:colOff>
      <xdr:row>95</xdr:row>
      <xdr:rowOff>103746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389769"/>
          <a:ext cx="889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66336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102019</xdr:rowOff>
    </xdr:from>
    <xdr:to>
      <xdr:col>10</xdr:col>
      <xdr:colOff>114300</xdr:colOff>
      <xdr:row>95</xdr:row>
      <xdr:rowOff>169177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89769"/>
          <a:ext cx="889000" cy="6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63110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96931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37185</xdr:rowOff>
    </xdr:from>
    <xdr:to>
      <xdr:col>24</xdr:col>
      <xdr:colOff>114300</xdr:colOff>
      <xdr:row>94</xdr:row>
      <xdr:rowOff>138785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60062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0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66142</xdr:rowOff>
    </xdr:from>
    <xdr:to>
      <xdr:col>20</xdr:col>
      <xdr:colOff>38100</xdr:colOff>
      <xdr:row>93</xdr:row>
      <xdr:rowOff>167742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0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12819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78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52946</xdr:rowOff>
    </xdr:from>
    <xdr:to>
      <xdr:col>15</xdr:col>
      <xdr:colOff>101600</xdr:colOff>
      <xdr:row>95</xdr:row>
      <xdr:rowOff>154546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171073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1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51219</xdr:rowOff>
    </xdr:from>
    <xdr:to>
      <xdr:col>10</xdr:col>
      <xdr:colOff>165100</xdr:colOff>
      <xdr:row>95</xdr:row>
      <xdr:rowOff>152819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3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169346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118377</xdr:rowOff>
    </xdr:from>
    <xdr:to>
      <xdr:col>6</xdr:col>
      <xdr:colOff>38100</xdr:colOff>
      <xdr:row>96</xdr:row>
      <xdr:rowOff>48527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65054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18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166533</xdr:rowOff>
    </xdr:from>
    <xdr:to>
      <xdr:col>55</xdr:col>
      <xdr:colOff>0</xdr:colOff>
      <xdr:row>37</xdr:row>
      <xdr:rowOff>33904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338733"/>
          <a:ext cx="838200" cy="3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112597</xdr:rowOff>
    </xdr:from>
    <xdr:to>
      <xdr:col>50</xdr:col>
      <xdr:colOff>114300</xdr:colOff>
      <xdr:row>37</xdr:row>
      <xdr:rowOff>33904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941897"/>
          <a:ext cx="889000" cy="43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112597</xdr:rowOff>
    </xdr:from>
    <xdr:to>
      <xdr:col>45</xdr:col>
      <xdr:colOff>177800</xdr:colOff>
      <xdr:row>37</xdr:row>
      <xdr:rowOff>78362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941897"/>
          <a:ext cx="889000" cy="48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78362</xdr:rowOff>
    </xdr:from>
    <xdr:to>
      <xdr:col>41</xdr:col>
      <xdr:colOff>50800</xdr:colOff>
      <xdr:row>37</xdr:row>
      <xdr:rowOff>104249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422012"/>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115733</xdr:rowOff>
    </xdr:from>
    <xdr:to>
      <xdr:col>55</xdr:col>
      <xdr:colOff>50800</xdr:colOff>
      <xdr:row>37</xdr:row>
      <xdr:rowOff>45883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94160</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154554</xdr:rowOff>
    </xdr:from>
    <xdr:to>
      <xdr:col>50</xdr:col>
      <xdr:colOff>165100</xdr:colOff>
      <xdr:row>37</xdr:row>
      <xdr:rowOff>84704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75831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1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61797</xdr:rowOff>
    </xdr:from>
    <xdr:to>
      <xdr:col>46</xdr:col>
      <xdr:colOff>38100</xdr:colOff>
      <xdr:row>34</xdr:row>
      <xdr:rowOff>163397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8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154524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98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27562</xdr:rowOff>
    </xdr:from>
    <xdr:to>
      <xdr:col>41</xdr:col>
      <xdr:colOff>101600</xdr:colOff>
      <xdr:row>37</xdr:row>
      <xdr:rowOff>129162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37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120289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46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53449</xdr:rowOff>
    </xdr:from>
    <xdr:to>
      <xdr:col>36</xdr:col>
      <xdr:colOff>165100</xdr:colOff>
      <xdr:row>37</xdr:row>
      <xdr:rowOff>155049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146176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48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72400</xdr:rowOff>
    </xdr:from>
    <xdr:to>
      <xdr:col>55</xdr:col>
      <xdr:colOff>0</xdr:colOff>
      <xdr:row>58</xdr:row>
      <xdr:rowOff>102712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10016500"/>
          <a:ext cx="8382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102712</xdr:rowOff>
    </xdr:from>
    <xdr:to>
      <xdr:col>50</xdr:col>
      <xdr:colOff>114300</xdr:colOff>
      <xdr:row>58</xdr:row>
      <xdr:rowOff>111590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10046812"/>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98872</xdr:rowOff>
    </xdr:from>
    <xdr:to>
      <xdr:col>45</xdr:col>
      <xdr:colOff>177800</xdr:colOff>
      <xdr:row>58</xdr:row>
      <xdr:rowOff>111590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10042972"/>
          <a:ext cx="889000" cy="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134709</xdr:rowOff>
    </xdr:from>
    <xdr:to>
      <xdr:col>41</xdr:col>
      <xdr:colOff>50800</xdr:colOff>
      <xdr:row>58</xdr:row>
      <xdr:rowOff>98872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07359"/>
          <a:ext cx="889000" cy="13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21600</xdr:rowOff>
    </xdr:from>
    <xdr:to>
      <xdr:col>55</xdr:col>
      <xdr:colOff>50800</xdr:colOff>
      <xdr:row>58</xdr:row>
      <xdr:rowOff>123200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107977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8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51912</xdr:rowOff>
    </xdr:from>
    <xdr:to>
      <xdr:col>50</xdr:col>
      <xdr:colOff>165100</xdr:colOff>
      <xdr:row>58</xdr:row>
      <xdr:rowOff>153512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144639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60790</xdr:rowOff>
    </xdr:from>
    <xdr:to>
      <xdr:col>46</xdr:col>
      <xdr:colOff>38100</xdr:colOff>
      <xdr:row>58</xdr:row>
      <xdr:rowOff>162390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100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153517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48072</xdr:rowOff>
    </xdr:from>
    <xdr:to>
      <xdr:col>41</xdr:col>
      <xdr:colOff>101600</xdr:colOff>
      <xdr:row>58</xdr:row>
      <xdr:rowOff>149672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140799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83909</xdr:rowOff>
    </xdr:from>
    <xdr:to>
      <xdr:col>36</xdr:col>
      <xdr:colOff>165100</xdr:colOff>
      <xdr:row>58</xdr:row>
      <xdr:rowOff>14059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5186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4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7589</xdr:rowOff>
    </xdr:from>
    <xdr:to>
      <xdr:col>55</xdr:col>
      <xdr:colOff>0</xdr:colOff>
      <xdr:row>79</xdr:row>
      <xdr:rowOff>38525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52139"/>
          <a:ext cx="838200" cy="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7589</xdr:rowOff>
    </xdr:from>
    <xdr:to>
      <xdr:col>50</xdr:col>
      <xdr:colOff>114300</xdr:colOff>
      <xdr:row>79</xdr:row>
      <xdr:rowOff>43955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52139"/>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9931</xdr:rowOff>
    </xdr:from>
    <xdr:to>
      <xdr:col>45</xdr:col>
      <xdr:colOff>177800</xdr:colOff>
      <xdr:row>79</xdr:row>
      <xdr:rowOff>43955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54481"/>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2769</xdr:rowOff>
    </xdr:from>
    <xdr:to>
      <xdr:col>41</xdr:col>
      <xdr:colOff>50800</xdr:colOff>
      <xdr:row>79</xdr:row>
      <xdr:rowOff>9931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47319"/>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159175</xdr:rowOff>
    </xdr:from>
    <xdr:to>
      <xdr:col>55</xdr:col>
      <xdr:colOff>50800</xdr:colOff>
      <xdr:row>79</xdr:row>
      <xdr:rowOff>89325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74102</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4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128239</xdr:rowOff>
    </xdr:from>
    <xdr:to>
      <xdr:col>50</xdr:col>
      <xdr:colOff>165100</xdr:colOff>
      <xdr:row>79</xdr:row>
      <xdr:rowOff>58389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49516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9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164605</xdr:rowOff>
    </xdr:from>
    <xdr:to>
      <xdr:col>46</xdr:col>
      <xdr:colOff>38100</xdr:colOff>
      <xdr:row>79</xdr:row>
      <xdr:rowOff>94755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85882</xdr:rowOff>
    </xdr:from>
    <xdr:ext cx="313932"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93333" y="13630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130581</xdr:rowOff>
    </xdr:from>
    <xdr:to>
      <xdr:col>41</xdr:col>
      <xdr:colOff>101600</xdr:colOff>
      <xdr:row>79</xdr:row>
      <xdr:rowOff>60731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51858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9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123419</xdr:rowOff>
    </xdr:from>
    <xdr:to>
      <xdr:col>36</xdr:col>
      <xdr:colOff>165100</xdr:colOff>
      <xdr:row>79</xdr:row>
      <xdr:rowOff>53569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44696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8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80581</xdr:rowOff>
    </xdr:from>
    <xdr:to>
      <xdr:col>55</xdr:col>
      <xdr:colOff>0</xdr:colOff>
      <xdr:row>98</xdr:row>
      <xdr:rowOff>82423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82681"/>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80581</xdr:rowOff>
    </xdr:from>
    <xdr:to>
      <xdr:col>50</xdr:col>
      <xdr:colOff>114300</xdr:colOff>
      <xdr:row>98</xdr:row>
      <xdr:rowOff>144323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82681"/>
          <a:ext cx="889000" cy="6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77775</xdr:rowOff>
    </xdr:from>
    <xdr:to>
      <xdr:col>45</xdr:col>
      <xdr:colOff>177800</xdr:colOff>
      <xdr:row>98</xdr:row>
      <xdr:rowOff>144323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79875"/>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101981</xdr:rowOff>
    </xdr:from>
    <xdr:to>
      <xdr:col>41</xdr:col>
      <xdr:colOff>50800</xdr:colOff>
      <xdr:row>98</xdr:row>
      <xdr:rowOff>77775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32631"/>
          <a:ext cx="889000" cy="1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31623</xdr:rowOff>
    </xdr:from>
    <xdr:to>
      <xdr:col>55</xdr:col>
      <xdr:colOff>50800</xdr:colOff>
      <xdr:row>98</xdr:row>
      <xdr:rowOff>133223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118000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4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29781</xdr:rowOff>
    </xdr:from>
    <xdr:to>
      <xdr:col>50</xdr:col>
      <xdr:colOff>165100</xdr:colOff>
      <xdr:row>98</xdr:row>
      <xdr:rowOff>131381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122508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93523</xdr:rowOff>
    </xdr:from>
    <xdr:to>
      <xdr:col>46</xdr:col>
      <xdr:colOff>38100</xdr:colOff>
      <xdr:row>99</xdr:row>
      <xdr:rowOff>23673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14800</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98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26975</xdr:rowOff>
    </xdr:from>
    <xdr:to>
      <xdr:col>41</xdr:col>
      <xdr:colOff>101600</xdr:colOff>
      <xdr:row>98</xdr:row>
      <xdr:rowOff>128575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119702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51181</xdr:rowOff>
    </xdr:from>
    <xdr:to>
      <xdr:col>36</xdr:col>
      <xdr:colOff>165100</xdr:colOff>
      <xdr:row>97</xdr:row>
      <xdr:rowOff>152781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143908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44374</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30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40640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7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40640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27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165024</xdr:rowOff>
    </xdr:from>
    <xdr:to>
      <xdr:col>85</xdr:col>
      <xdr:colOff>177800</xdr:colOff>
      <xdr:row>39</xdr:row>
      <xdr:rowOff>95174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161290</xdr:rowOff>
    </xdr:from>
    <xdr:to>
      <xdr:col>72</xdr:col>
      <xdr:colOff>38100</xdr:colOff>
      <xdr:row>39</xdr:row>
      <xdr:rowOff>91440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82567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6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153943</xdr:rowOff>
    </xdr:from>
    <xdr:to>
      <xdr:col>85</xdr:col>
      <xdr:colOff>127000</xdr:colOff>
      <xdr:row>77</xdr:row>
      <xdr:rowOff>154353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55593"/>
          <a:ext cx="8382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154353</xdr:rowOff>
    </xdr:from>
    <xdr:to>
      <xdr:col>81</xdr:col>
      <xdr:colOff>50800</xdr:colOff>
      <xdr:row>77</xdr:row>
      <xdr:rowOff>158795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356003"/>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137246</xdr:rowOff>
    </xdr:from>
    <xdr:to>
      <xdr:col>76</xdr:col>
      <xdr:colOff>114300</xdr:colOff>
      <xdr:row>77</xdr:row>
      <xdr:rowOff>158795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338896"/>
          <a:ext cx="8890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118844</xdr:rowOff>
    </xdr:from>
    <xdr:to>
      <xdr:col>71</xdr:col>
      <xdr:colOff>177800</xdr:colOff>
      <xdr:row>77</xdr:row>
      <xdr:rowOff>137246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320494"/>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103143</xdr:rowOff>
    </xdr:from>
    <xdr:to>
      <xdr:col>85</xdr:col>
      <xdr:colOff>177800</xdr:colOff>
      <xdr:row>78</xdr:row>
      <xdr:rowOff>33293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3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81570</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103553</xdr:rowOff>
    </xdr:from>
    <xdr:to>
      <xdr:col>81</xdr:col>
      <xdr:colOff>101600</xdr:colOff>
      <xdr:row>78</xdr:row>
      <xdr:rowOff>33703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30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24830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107995</xdr:rowOff>
    </xdr:from>
    <xdr:to>
      <xdr:col>76</xdr:col>
      <xdr:colOff>165100</xdr:colOff>
      <xdr:row>78</xdr:row>
      <xdr:rowOff>38145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3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29272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4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86446</xdr:rowOff>
    </xdr:from>
    <xdr:to>
      <xdr:col>72</xdr:col>
      <xdr:colOff>38100</xdr:colOff>
      <xdr:row>78</xdr:row>
      <xdr:rowOff>16596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7723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68044</xdr:rowOff>
    </xdr:from>
    <xdr:to>
      <xdr:col>67</xdr:col>
      <xdr:colOff>101600</xdr:colOff>
      <xdr:row>77</xdr:row>
      <xdr:rowOff>169644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160771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6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10807</xdr:rowOff>
    </xdr:from>
    <xdr:to>
      <xdr:col>85</xdr:col>
      <xdr:colOff>127000</xdr:colOff>
      <xdr:row>97</xdr:row>
      <xdr:rowOff>141084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641457"/>
          <a:ext cx="838200" cy="13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10807</xdr:rowOff>
    </xdr:from>
    <xdr:to>
      <xdr:col>81</xdr:col>
      <xdr:colOff>50800</xdr:colOff>
      <xdr:row>98</xdr:row>
      <xdr:rowOff>123392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641457"/>
          <a:ext cx="889000" cy="28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123392</xdr:rowOff>
    </xdr:from>
    <xdr:to>
      <xdr:col>76</xdr:col>
      <xdr:colOff>114300</xdr:colOff>
      <xdr:row>99</xdr:row>
      <xdr:rowOff>5626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25492"/>
          <a:ext cx="889000" cy="5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5626</xdr:rowOff>
    </xdr:from>
    <xdr:to>
      <xdr:col>71</xdr:col>
      <xdr:colOff>177800</xdr:colOff>
      <xdr:row>99</xdr:row>
      <xdr:rowOff>44323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79176"/>
          <a:ext cx="889000" cy="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90284</xdr:rowOff>
    </xdr:from>
    <xdr:to>
      <xdr:col>85</xdr:col>
      <xdr:colOff>177800</xdr:colOff>
      <xdr:row>98</xdr:row>
      <xdr:rowOff>20434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2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68711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9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131457</xdr:rowOff>
    </xdr:from>
    <xdr:to>
      <xdr:col>81</xdr:col>
      <xdr:colOff>101600</xdr:colOff>
      <xdr:row>97</xdr:row>
      <xdr:rowOff>61607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5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52734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6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72592</xdr:rowOff>
    </xdr:from>
    <xdr:to>
      <xdr:col>76</xdr:col>
      <xdr:colOff>165100</xdr:colOff>
      <xdr:row>99</xdr:row>
      <xdr:rowOff>2742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165319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126276</xdr:rowOff>
    </xdr:from>
    <xdr:to>
      <xdr:col>72</xdr:col>
      <xdr:colOff>38100</xdr:colOff>
      <xdr:row>99</xdr:row>
      <xdr:rowOff>56426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47553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2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164973</xdr:rowOff>
    </xdr:from>
    <xdr:to>
      <xdr:col>67</xdr:col>
      <xdr:colOff>101600</xdr:colOff>
      <xdr:row>99</xdr:row>
      <xdr:rowOff>95123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86250</xdr:rowOff>
    </xdr:from>
    <xdr:ext cx="313932"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57333" y="17059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27212</xdr:rowOff>
    </xdr:from>
    <xdr:to>
      <xdr:col>116</xdr:col>
      <xdr:colOff>63500</xdr:colOff>
      <xdr:row>78</xdr:row>
      <xdr:rowOff>55869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400312"/>
          <a:ext cx="8382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55869</xdr:rowOff>
    </xdr:from>
    <xdr:to>
      <xdr:col>111</xdr:col>
      <xdr:colOff>177800</xdr:colOff>
      <xdr:row>78</xdr:row>
      <xdr:rowOff>73749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428969"/>
          <a:ext cx="889000" cy="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72769</xdr:rowOff>
    </xdr:from>
    <xdr:to>
      <xdr:col>107</xdr:col>
      <xdr:colOff>50800</xdr:colOff>
      <xdr:row>78</xdr:row>
      <xdr:rowOff>73749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44586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72769</xdr:rowOff>
    </xdr:from>
    <xdr:to>
      <xdr:col>102</xdr:col>
      <xdr:colOff>114300</xdr:colOff>
      <xdr:row>78</xdr:row>
      <xdr:rowOff>95155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445869"/>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147862</xdr:rowOff>
    </xdr:from>
    <xdr:to>
      <xdr:col>116</xdr:col>
      <xdr:colOff>114300</xdr:colOff>
      <xdr:row>78</xdr:row>
      <xdr:rowOff>78012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126289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2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5069</xdr:rowOff>
    </xdr:from>
    <xdr:to>
      <xdr:col>112</xdr:col>
      <xdr:colOff>38100</xdr:colOff>
      <xdr:row>78</xdr:row>
      <xdr:rowOff>106669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3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97796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4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22949</xdr:rowOff>
    </xdr:from>
    <xdr:to>
      <xdr:col>107</xdr:col>
      <xdr:colOff>101600</xdr:colOff>
      <xdr:row>78</xdr:row>
      <xdr:rowOff>124549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115676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4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21969</xdr:rowOff>
    </xdr:from>
    <xdr:to>
      <xdr:col>102</xdr:col>
      <xdr:colOff>165100</xdr:colOff>
      <xdr:row>78</xdr:row>
      <xdr:rowOff>123569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114696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4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44355</xdr:rowOff>
    </xdr:from>
    <xdr:to>
      <xdr:col>98</xdr:col>
      <xdr:colOff>38100</xdr:colOff>
      <xdr:row>78</xdr:row>
      <xdr:rowOff>145955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4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137082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5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425,146</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主な構成項目である扶助費については、主に年少人口の増を受けた保育所関連経費</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の増加や利用者及び利用者数の増加を背景とした障害福祉サービス給付事業費の増加等により、</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類似団体平均を上回る額となっている。一方で</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、普通建設事業費については、住民一人当たり</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18,832</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円で、埼玉県平均の</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36,742</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円を下回っているものの、公共施設等の老朽化が進行しており、今後、その更新費用が多大になることが見込まれている。引き続き、公共施設等総合管理計画等の各種計画に基づきながら、事業費の抑制を図り、施設の維持更新を図っていく必要がある。また、</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などについては</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、普通建設事業費と同様に</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類似団体平均を下回る額で推移している</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状況が続いている。</a:t>
          </a:r>
          <a:endPar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19,711
19,098
29.68
8,154,742
7,614,790
533,047
4,800,264
5,092,552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16583</xdr:rowOff>
    </xdr:from>
    <xdr:to>
      <xdr:col>24</xdr:col>
      <xdr:colOff>63500</xdr:colOff>
      <xdr:row>37</xdr:row>
      <xdr:rowOff>30625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60233"/>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122718</xdr:rowOff>
    </xdr:from>
    <xdr:to>
      <xdr:col>19</xdr:col>
      <xdr:colOff>177800</xdr:colOff>
      <xdr:row>37</xdr:row>
      <xdr:rowOff>30625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94918"/>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63282</xdr:rowOff>
    </xdr:from>
    <xdr:to>
      <xdr:col>15</xdr:col>
      <xdr:colOff>50800</xdr:colOff>
      <xdr:row>36</xdr:row>
      <xdr:rowOff>122718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3548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63282</xdr:rowOff>
    </xdr:from>
    <xdr:to>
      <xdr:col>10</xdr:col>
      <xdr:colOff>114300</xdr:colOff>
      <xdr:row>36</xdr:row>
      <xdr:rowOff>115534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354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115660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8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151275</xdr:rowOff>
    </xdr:from>
    <xdr:to>
      <xdr:col>20</xdr:col>
      <xdr:colOff>38100</xdr:colOff>
      <xdr:row>37</xdr:row>
      <xdr:rowOff>81425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72552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71918</xdr:rowOff>
    </xdr:from>
    <xdr:to>
      <xdr:col>15</xdr:col>
      <xdr:colOff>101600</xdr:colOff>
      <xdr:row>37</xdr:row>
      <xdr:rowOff>2068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164645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3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12482</xdr:rowOff>
    </xdr:from>
    <xdr:to>
      <xdr:col>10</xdr:col>
      <xdr:colOff>165100</xdr:colOff>
      <xdr:row>36</xdr:row>
      <xdr:rowOff>114082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105209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64734</xdr:rowOff>
    </xdr:from>
    <xdr:to>
      <xdr:col>6</xdr:col>
      <xdr:colOff>38100</xdr:colOff>
      <xdr:row>36</xdr:row>
      <xdr:rowOff>166334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3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157461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20307</xdr:rowOff>
    </xdr:from>
    <xdr:to>
      <xdr:col>24</xdr:col>
      <xdr:colOff>63500</xdr:colOff>
      <xdr:row>57</xdr:row>
      <xdr:rowOff>64655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92957"/>
          <a:ext cx="8382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5064</xdr:rowOff>
    </xdr:from>
    <xdr:to>
      <xdr:col>19</xdr:col>
      <xdr:colOff>177800</xdr:colOff>
      <xdr:row>57</xdr:row>
      <xdr:rowOff>20307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34814"/>
          <a:ext cx="889000" cy="35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5064</xdr:rowOff>
    </xdr:from>
    <xdr:to>
      <xdr:col>15</xdr:col>
      <xdr:colOff>50800</xdr:colOff>
      <xdr:row>57</xdr:row>
      <xdr:rowOff>130697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34814"/>
          <a:ext cx="889000" cy="46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130697</xdr:rowOff>
    </xdr:from>
    <xdr:to>
      <xdr:col>10</xdr:col>
      <xdr:colOff>114300</xdr:colOff>
      <xdr:row>57</xdr:row>
      <xdr:rowOff>147660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3347"/>
          <a:ext cx="8890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13855</xdr:rowOff>
    </xdr:from>
    <xdr:to>
      <xdr:col>24</xdr:col>
      <xdr:colOff>114300</xdr:colOff>
      <xdr:row>57</xdr:row>
      <xdr:rowOff>115455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100232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140957</xdr:rowOff>
    </xdr:from>
    <xdr:to>
      <xdr:col>20</xdr:col>
      <xdr:colOff>38100</xdr:colOff>
      <xdr:row>57</xdr:row>
      <xdr:rowOff>71107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62234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3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125714</xdr:rowOff>
    </xdr:from>
    <xdr:to>
      <xdr:col>15</xdr:col>
      <xdr:colOff>101600</xdr:colOff>
      <xdr:row>55</xdr:row>
      <xdr:rowOff>55864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46991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79897</xdr:rowOff>
    </xdr:from>
    <xdr:to>
      <xdr:col>10</xdr:col>
      <xdr:colOff>165100</xdr:colOff>
      <xdr:row>58</xdr:row>
      <xdr:rowOff>10047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4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96860</xdr:rowOff>
    </xdr:from>
    <xdr:to>
      <xdr:col>6</xdr:col>
      <xdr:colOff>38100</xdr:colOff>
      <xdr:row>58</xdr:row>
      <xdr:rowOff>27010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18137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55880</xdr:rowOff>
    </xdr:from>
    <xdr:to>
      <xdr:col>24</xdr:col>
      <xdr:colOff>63500</xdr:colOff>
      <xdr:row>77</xdr:row>
      <xdr:rowOff>64350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57530"/>
          <a:ext cx="8382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55880</xdr:rowOff>
    </xdr:from>
    <xdr:to>
      <xdr:col>19</xdr:col>
      <xdr:colOff>177800</xdr:colOff>
      <xdr:row>78</xdr:row>
      <xdr:rowOff>160536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57530"/>
          <a:ext cx="889000" cy="27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160536</xdr:rowOff>
    </xdr:from>
    <xdr:to>
      <xdr:col>15</xdr:col>
      <xdr:colOff>50800</xdr:colOff>
      <xdr:row>79</xdr:row>
      <xdr:rowOff>56620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33636"/>
          <a:ext cx="889000" cy="6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56620</xdr:rowOff>
    </xdr:from>
    <xdr:to>
      <xdr:col>10</xdr:col>
      <xdr:colOff>114300</xdr:colOff>
      <xdr:row>79</xdr:row>
      <xdr:rowOff>123175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01170"/>
          <a:ext cx="889000" cy="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17756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13550</xdr:rowOff>
    </xdr:from>
    <xdr:to>
      <xdr:col>24</xdr:col>
      <xdr:colOff>114300</xdr:colOff>
      <xdr:row>77</xdr:row>
      <xdr:rowOff>115150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163427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5080</xdr:rowOff>
    </xdr:from>
    <xdr:to>
      <xdr:col>20</xdr:col>
      <xdr:colOff>38100</xdr:colOff>
      <xdr:row>77</xdr:row>
      <xdr:rowOff>106680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97807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109736</xdr:rowOff>
    </xdr:from>
    <xdr:to>
      <xdr:col>15</xdr:col>
      <xdr:colOff>101600</xdr:colOff>
      <xdr:row>79</xdr:row>
      <xdr:rowOff>39886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8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31013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7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5820</xdr:rowOff>
    </xdr:from>
    <xdr:to>
      <xdr:col>10</xdr:col>
      <xdr:colOff>165100</xdr:colOff>
      <xdr:row>79</xdr:row>
      <xdr:rowOff>107420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5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98547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4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72375</xdr:rowOff>
    </xdr:from>
    <xdr:to>
      <xdr:col>6</xdr:col>
      <xdr:colOff>38100</xdr:colOff>
      <xdr:row>80</xdr:row>
      <xdr:rowOff>2525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165102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70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81460</xdr:rowOff>
    </xdr:from>
    <xdr:to>
      <xdr:col>24</xdr:col>
      <xdr:colOff>63500</xdr:colOff>
      <xdr:row>97</xdr:row>
      <xdr:rowOff>128774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12110"/>
          <a:ext cx="838200" cy="4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128774</xdr:rowOff>
    </xdr:from>
    <xdr:to>
      <xdr:col>19</xdr:col>
      <xdr:colOff>177800</xdr:colOff>
      <xdr:row>97</xdr:row>
      <xdr:rowOff>157935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59424"/>
          <a:ext cx="889000" cy="2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157935</xdr:rowOff>
    </xdr:from>
    <xdr:to>
      <xdr:col>15</xdr:col>
      <xdr:colOff>50800</xdr:colOff>
      <xdr:row>98</xdr:row>
      <xdr:rowOff>5131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88585"/>
          <a:ext cx="889000" cy="1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4499</xdr:rowOff>
    </xdr:from>
    <xdr:to>
      <xdr:col>10</xdr:col>
      <xdr:colOff>114300</xdr:colOff>
      <xdr:row>98</xdr:row>
      <xdr:rowOff>5131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06599"/>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30660</xdr:rowOff>
    </xdr:from>
    <xdr:to>
      <xdr:col>24</xdr:col>
      <xdr:colOff>114300</xdr:colOff>
      <xdr:row>97</xdr:row>
      <xdr:rowOff>132260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117037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77974</xdr:rowOff>
    </xdr:from>
    <xdr:to>
      <xdr:col>20</xdr:col>
      <xdr:colOff>38100</xdr:colOff>
      <xdr:row>98</xdr:row>
      <xdr:rowOff>8124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170701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0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107135</xdr:rowOff>
    </xdr:from>
    <xdr:to>
      <xdr:col>15</xdr:col>
      <xdr:colOff>101600</xdr:colOff>
      <xdr:row>98</xdr:row>
      <xdr:rowOff>37285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28412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3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125781</xdr:rowOff>
    </xdr:from>
    <xdr:to>
      <xdr:col>10</xdr:col>
      <xdr:colOff>165100</xdr:colOff>
      <xdr:row>98</xdr:row>
      <xdr:rowOff>55931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47058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4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125149</xdr:rowOff>
    </xdr:from>
    <xdr:to>
      <xdr:col>6</xdr:col>
      <xdr:colOff>38100</xdr:colOff>
      <xdr:row>98</xdr:row>
      <xdr:rowOff>55299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46426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35295</xdr:rowOff>
    </xdr:from>
    <xdr:to>
      <xdr:col>55</xdr:col>
      <xdr:colOff>0</xdr:colOff>
      <xdr:row>58</xdr:row>
      <xdr:rowOff>79856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79395"/>
          <a:ext cx="838200" cy="4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35295</xdr:rowOff>
    </xdr:from>
    <xdr:to>
      <xdr:col>50</xdr:col>
      <xdr:colOff>114300</xdr:colOff>
      <xdr:row>58</xdr:row>
      <xdr:rowOff>77292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79395"/>
          <a:ext cx="889000" cy="4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23130</xdr:rowOff>
    </xdr:from>
    <xdr:to>
      <xdr:col>45</xdr:col>
      <xdr:colOff>177800</xdr:colOff>
      <xdr:row>58</xdr:row>
      <xdr:rowOff>77292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67230"/>
          <a:ext cx="889000" cy="5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23130</xdr:rowOff>
    </xdr:from>
    <xdr:to>
      <xdr:col>41</xdr:col>
      <xdr:colOff>50800</xdr:colOff>
      <xdr:row>58</xdr:row>
      <xdr:rowOff>104577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67230"/>
          <a:ext cx="889000" cy="8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29056</xdr:rowOff>
    </xdr:from>
    <xdr:to>
      <xdr:col>55</xdr:col>
      <xdr:colOff>50800</xdr:colOff>
      <xdr:row>58</xdr:row>
      <xdr:rowOff>130656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155945</xdr:rowOff>
    </xdr:from>
    <xdr:to>
      <xdr:col>50</xdr:col>
      <xdr:colOff>165100</xdr:colOff>
      <xdr:row>58</xdr:row>
      <xdr:rowOff>86095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77222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26492</xdr:rowOff>
    </xdr:from>
    <xdr:to>
      <xdr:col>46</xdr:col>
      <xdr:colOff>38100</xdr:colOff>
      <xdr:row>58</xdr:row>
      <xdr:rowOff>128092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119219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6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143780</xdr:rowOff>
    </xdr:from>
    <xdr:to>
      <xdr:col>41</xdr:col>
      <xdr:colOff>101600</xdr:colOff>
      <xdr:row>58</xdr:row>
      <xdr:rowOff>73930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65057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0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53777</xdr:rowOff>
    </xdr:from>
    <xdr:to>
      <xdr:col>36</xdr:col>
      <xdr:colOff>165100</xdr:colOff>
      <xdr:row>58</xdr:row>
      <xdr:rowOff>155377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146504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9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52930</xdr:rowOff>
    </xdr:from>
    <xdr:to>
      <xdr:col>55</xdr:col>
      <xdr:colOff>0</xdr:colOff>
      <xdr:row>79</xdr:row>
      <xdr:rowOff>58122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97480"/>
          <a:ext cx="8382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58122</xdr:rowOff>
    </xdr:from>
    <xdr:to>
      <xdr:col>50</xdr:col>
      <xdr:colOff>114300</xdr:colOff>
      <xdr:row>79</xdr:row>
      <xdr:rowOff>69782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602672"/>
          <a:ext cx="8890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69782</xdr:rowOff>
    </xdr:from>
    <xdr:to>
      <xdr:col>45</xdr:col>
      <xdr:colOff>177800</xdr:colOff>
      <xdr:row>79</xdr:row>
      <xdr:rowOff>76247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614332"/>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76247</xdr:rowOff>
    </xdr:from>
    <xdr:to>
      <xdr:col>41</xdr:col>
      <xdr:colOff>50800</xdr:colOff>
      <xdr:row>79</xdr:row>
      <xdr:rowOff>77243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620797"/>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2130</xdr:rowOff>
    </xdr:from>
    <xdr:to>
      <xdr:col>55</xdr:col>
      <xdr:colOff>50800</xdr:colOff>
      <xdr:row>79</xdr:row>
      <xdr:rowOff>103730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88507</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6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7322</xdr:rowOff>
    </xdr:from>
    <xdr:to>
      <xdr:col>50</xdr:col>
      <xdr:colOff>165100</xdr:colOff>
      <xdr:row>79</xdr:row>
      <xdr:rowOff>108922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100049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6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18982</xdr:rowOff>
    </xdr:from>
    <xdr:to>
      <xdr:col>46</xdr:col>
      <xdr:colOff>38100</xdr:colOff>
      <xdr:row>79</xdr:row>
      <xdr:rowOff>120582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111709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65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25447</xdr:rowOff>
    </xdr:from>
    <xdr:to>
      <xdr:col>41</xdr:col>
      <xdr:colOff>101600</xdr:colOff>
      <xdr:row>79</xdr:row>
      <xdr:rowOff>127047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6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118174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26443</xdr:rowOff>
    </xdr:from>
    <xdr:to>
      <xdr:col>36</xdr:col>
      <xdr:colOff>165100</xdr:colOff>
      <xdr:row>79</xdr:row>
      <xdr:rowOff>128043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119170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166185</xdr:rowOff>
    </xdr:from>
    <xdr:to>
      <xdr:col>55</xdr:col>
      <xdr:colOff>0</xdr:colOff>
      <xdr:row>98</xdr:row>
      <xdr:rowOff>14732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796835"/>
          <a:ext cx="838200" cy="1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166185</xdr:rowOff>
    </xdr:from>
    <xdr:to>
      <xdr:col>50</xdr:col>
      <xdr:colOff>114300</xdr:colOff>
      <xdr:row>98</xdr:row>
      <xdr:rowOff>65949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796835"/>
          <a:ext cx="889000" cy="7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30440</xdr:rowOff>
    </xdr:from>
    <xdr:to>
      <xdr:col>45</xdr:col>
      <xdr:colOff>177800</xdr:colOff>
      <xdr:row>98</xdr:row>
      <xdr:rowOff>65949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832540"/>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28524</xdr:rowOff>
    </xdr:from>
    <xdr:to>
      <xdr:col>41</xdr:col>
      <xdr:colOff>50800</xdr:colOff>
      <xdr:row>98</xdr:row>
      <xdr:rowOff>30440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830624"/>
          <a:ext cx="8890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135382</xdr:rowOff>
    </xdr:from>
    <xdr:to>
      <xdr:col>55</xdr:col>
      <xdr:colOff>50800</xdr:colOff>
      <xdr:row>98</xdr:row>
      <xdr:rowOff>65532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50309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8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115385</xdr:rowOff>
    </xdr:from>
    <xdr:to>
      <xdr:col>50</xdr:col>
      <xdr:colOff>165100</xdr:colOff>
      <xdr:row>98</xdr:row>
      <xdr:rowOff>45535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36662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3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15149</xdr:rowOff>
    </xdr:from>
    <xdr:to>
      <xdr:col>46</xdr:col>
      <xdr:colOff>38100</xdr:colOff>
      <xdr:row>98</xdr:row>
      <xdr:rowOff>116749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1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107876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0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151090</xdr:rowOff>
    </xdr:from>
    <xdr:to>
      <xdr:col>41</xdr:col>
      <xdr:colOff>101600</xdr:colOff>
      <xdr:row>98</xdr:row>
      <xdr:rowOff>81240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8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72367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7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149174</xdr:rowOff>
    </xdr:from>
    <xdr:to>
      <xdr:col>36</xdr:col>
      <xdr:colOff>165100</xdr:colOff>
      <xdr:row>98</xdr:row>
      <xdr:rowOff>79324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7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70451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59309</xdr:rowOff>
    </xdr:from>
    <xdr:to>
      <xdr:col>85</xdr:col>
      <xdr:colOff>127000</xdr:colOff>
      <xdr:row>37</xdr:row>
      <xdr:rowOff>126822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02959"/>
          <a:ext cx="838200" cy="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100762</xdr:rowOff>
    </xdr:from>
    <xdr:to>
      <xdr:col>81</xdr:col>
      <xdr:colOff>50800</xdr:colOff>
      <xdr:row>37</xdr:row>
      <xdr:rowOff>126822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444412"/>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100762</xdr:rowOff>
    </xdr:from>
    <xdr:to>
      <xdr:col>76</xdr:col>
      <xdr:colOff>114300</xdr:colOff>
      <xdr:row>37</xdr:row>
      <xdr:rowOff>130556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444412"/>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124803</xdr:rowOff>
    </xdr:from>
    <xdr:to>
      <xdr:col>71</xdr:col>
      <xdr:colOff>177800</xdr:colOff>
      <xdr:row>37</xdr:row>
      <xdr:rowOff>130556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5954103"/>
          <a:ext cx="889000" cy="5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41457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8509</xdr:rowOff>
    </xdr:from>
    <xdr:to>
      <xdr:col>85</xdr:col>
      <xdr:colOff>177800</xdr:colOff>
      <xdr:row>37</xdr:row>
      <xdr:rowOff>110109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158386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3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76022</xdr:rowOff>
    </xdr:from>
    <xdr:to>
      <xdr:col>81</xdr:col>
      <xdr:colOff>101600</xdr:colOff>
      <xdr:row>38</xdr:row>
      <xdr:rowOff>6172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168749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5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49962</xdr:rowOff>
    </xdr:from>
    <xdr:to>
      <xdr:col>76</xdr:col>
      <xdr:colOff>165100</xdr:colOff>
      <xdr:row>37</xdr:row>
      <xdr:rowOff>151562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142689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79756</xdr:rowOff>
    </xdr:from>
    <xdr:to>
      <xdr:col>72</xdr:col>
      <xdr:colOff>38100</xdr:colOff>
      <xdr:row>38</xdr:row>
      <xdr:rowOff>9906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1033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74003</xdr:rowOff>
    </xdr:from>
    <xdr:to>
      <xdr:col>67</xdr:col>
      <xdr:colOff>101600</xdr:colOff>
      <xdr:row>35</xdr:row>
      <xdr:rowOff>4153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90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20680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67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154737</xdr:rowOff>
    </xdr:from>
    <xdr:to>
      <xdr:col>85</xdr:col>
      <xdr:colOff>127000</xdr:colOff>
      <xdr:row>58</xdr:row>
      <xdr:rowOff>11595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927387"/>
          <a:ext cx="8382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77863</xdr:rowOff>
    </xdr:from>
    <xdr:to>
      <xdr:col>81</xdr:col>
      <xdr:colOff>50800</xdr:colOff>
      <xdr:row>57</xdr:row>
      <xdr:rowOff>154737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850513"/>
          <a:ext cx="889000" cy="7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77863</xdr:rowOff>
    </xdr:from>
    <xdr:to>
      <xdr:col>76</xdr:col>
      <xdr:colOff>114300</xdr:colOff>
      <xdr:row>58</xdr:row>
      <xdr:rowOff>2654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850513"/>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2654</xdr:rowOff>
    </xdr:from>
    <xdr:to>
      <xdr:col>71</xdr:col>
      <xdr:colOff>177800</xdr:colOff>
      <xdr:row>58</xdr:row>
      <xdr:rowOff>39039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946754"/>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132245</xdr:rowOff>
    </xdr:from>
    <xdr:to>
      <xdr:col>85</xdr:col>
      <xdr:colOff>177800</xdr:colOff>
      <xdr:row>58</xdr:row>
      <xdr:rowOff>62395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110672</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103937</xdr:rowOff>
    </xdr:from>
    <xdr:to>
      <xdr:col>81</xdr:col>
      <xdr:colOff>101600</xdr:colOff>
      <xdr:row>58</xdr:row>
      <xdr:rowOff>34087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25214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27063</xdr:rowOff>
    </xdr:from>
    <xdr:to>
      <xdr:col>76</xdr:col>
      <xdr:colOff>165100</xdr:colOff>
      <xdr:row>57</xdr:row>
      <xdr:rowOff>128663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119790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123304</xdr:rowOff>
    </xdr:from>
    <xdr:to>
      <xdr:col>72</xdr:col>
      <xdr:colOff>38100</xdr:colOff>
      <xdr:row>58</xdr:row>
      <xdr:rowOff>53454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44581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159689</xdr:rowOff>
    </xdr:from>
    <xdr:to>
      <xdr:col>67</xdr:col>
      <xdr:colOff>101600</xdr:colOff>
      <xdr:row>58</xdr:row>
      <xdr:rowOff>89839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80966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2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44374</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8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40639</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5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40639</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85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165024</xdr:rowOff>
    </xdr:from>
    <xdr:to>
      <xdr:col>85</xdr:col>
      <xdr:colOff>177800</xdr:colOff>
      <xdr:row>79</xdr:row>
      <xdr:rowOff>95174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161289</xdr:rowOff>
    </xdr:from>
    <xdr:to>
      <xdr:col>72</xdr:col>
      <xdr:colOff>38100</xdr:colOff>
      <xdr:row>79</xdr:row>
      <xdr:rowOff>91439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82566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27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153943</xdr:rowOff>
    </xdr:from>
    <xdr:to>
      <xdr:col>85</xdr:col>
      <xdr:colOff>127000</xdr:colOff>
      <xdr:row>97</xdr:row>
      <xdr:rowOff>154353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84593"/>
          <a:ext cx="8382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154353</xdr:rowOff>
    </xdr:from>
    <xdr:to>
      <xdr:col>81</xdr:col>
      <xdr:colOff>50800</xdr:colOff>
      <xdr:row>97</xdr:row>
      <xdr:rowOff>158795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85003"/>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137246</xdr:rowOff>
    </xdr:from>
    <xdr:to>
      <xdr:col>76</xdr:col>
      <xdr:colOff>114300</xdr:colOff>
      <xdr:row>97</xdr:row>
      <xdr:rowOff>158795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767896"/>
          <a:ext cx="8890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118844</xdr:rowOff>
    </xdr:from>
    <xdr:to>
      <xdr:col>71</xdr:col>
      <xdr:colOff>177800</xdr:colOff>
      <xdr:row>97</xdr:row>
      <xdr:rowOff>137246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749494"/>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103143</xdr:rowOff>
    </xdr:from>
    <xdr:to>
      <xdr:col>85</xdr:col>
      <xdr:colOff>177800</xdr:colOff>
      <xdr:row>98</xdr:row>
      <xdr:rowOff>33293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81570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1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103553</xdr:rowOff>
    </xdr:from>
    <xdr:to>
      <xdr:col>81</xdr:col>
      <xdr:colOff>101600</xdr:colOff>
      <xdr:row>98</xdr:row>
      <xdr:rowOff>33703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24830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2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107995</xdr:rowOff>
    </xdr:from>
    <xdr:to>
      <xdr:col>76</xdr:col>
      <xdr:colOff>165100</xdr:colOff>
      <xdr:row>98</xdr:row>
      <xdr:rowOff>38145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29272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3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86446</xdr:rowOff>
    </xdr:from>
    <xdr:to>
      <xdr:col>72</xdr:col>
      <xdr:colOff>38100</xdr:colOff>
      <xdr:row>98</xdr:row>
      <xdr:rowOff>16596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1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7723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0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68044</xdr:rowOff>
    </xdr:from>
    <xdr:to>
      <xdr:col>67</xdr:col>
      <xdr:colOff>101600</xdr:colOff>
      <xdr:row>97</xdr:row>
      <xdr:rowOff>169644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160771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9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425,146</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円であり、令和４年度決算における本町の特徴としては、全体的に類似団体平均値よりも低い値となっているが、埼玉県平均と比較すると、消防費、総務費、農林水産業費等が上回っている一方で、土木費・商工費等の割合は低い。主な費目については、民生費においては、令和３年度に実施した子育て世帯等臨時特別支援事業費の皆減や住民税非課税世帯等に対する臨時特別給付金給付費の減少により、住民一人当たりの金額は前年度より減少となった。また、衛生費については、小川地区衛生組合塵芥処理費負担金の増額や水道料金減免事業補助金の皆増により、前年度より増加している。引き続き、総合振興計画における重点事業への積極的な予算配分により、今後も住民福祉の向上に努める。</a:t>
          </a:r>
          <a:r>
            <a:rPr kumimoji="1" lang="ja-JP" altLang="en-US" sz="1400">
              <a:solidFill>
                <a:schemeClr val="tx1"/>
              </a:solidFill>
              <a:latin typeface="ＭＳ Ｐゴシック" panose="020B0600070205080204" pitchFamily="50" charset="-128"/>
              <a:ea typeface="ＭＳ Ｐゴシック" panose="020B0600070205080204" pitchFamily="50" charset="-128"/>
            </a:rPr>
            <a:t>なお、平成</a:t>
          </a:r>
          <a:r>
            <a:rPr kumimoji="1" lang="en-US" altLang="ja-JP" sz="1400">
              <a:solidFill>
                <a:schemeClr val="tx1"/>
              </a:solidFill>
              <a:latin typeface="ＭＳ Ｐゴシック" panose="020B0600070205080204" pitchFamily="50" charset="-128"/>
              <a:ea typeface="ＭＳ Ｐゴシック" panose="020B0600070205080204" pitchFamily="50" charset="-128"/>
            </a:rPr>
            <a:t>30</a:t>
          </a:r>
          <a:r>
            <a:rPr kumimoji="1" lang="ja-JP" altLang="en-US" sz="1400">
              <a:solidFill>
                <a:schemeClr val="tx1"/>
              </a:solidFill>
              <a:latin typeface="ＭＳ Ｐゴシック" panose="020B0600070205080204" pitchFamily="50" charset="-128"/>
              <a:ea typeface="ＭＳ Ｐゴシック" panose="020B0600070205080204" pitchFamily="50" charset="-128"/>
            </a:rPr>
            <a:t>年度消防費決算額が類似団体平均を大きく上回ったのは、防災行政無線デジタル化等整備工事（</a:t>
          </a:r>
          <a:r>
            <a:rPr kumimoji="1" lang="en-US" altLang="ja-JP" sz="1400">
              <a:solidFill>
                <a:schemeClr val="tx1"/>
              </a:solidFill>
              <a:latin typeface="ＭＳ Ｐゴシック" panose="020B0600070205080204" pitchFamily="50" charset="-128"/>
              <a:ea typeface="ＭＳ Ｐゴシック" panose="020B0600070205080204" pitchFamily="50" charset="-128"/>
            </a:rPr>
            <a:t>272,387</a:t>
          </a:r>
          <a:r>
            <a:rPr kumimoji="1" lang="ja-JP" altLang="en-US" sz="1400">
              <a:solidFill>
                <a:schemeClr val="tx1"/>
              </a:solidFill>
              <a:latin typeface="ＭＳ Ｐゴシック" panose="020B0600070205080204" pitchFamily="50" charset="-128"/>
              <a:ea typeface="ＭＳ Ｐゴシック" panose="020B0600070205080204" pitchFamily="50" charset="-128"/>
            </a:rPr>
            <a:t>千円）を実施したためである。</a:t>
          </a:r>
        </a:p>
        <a:p>
          <a:endParaRPr kumimoji="1" lang="ja-JP" altLang="en-US" sz="16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近年、扶助費の増加傾向や物件費、公債費等の高水準での推移により、財政調整基金の取り崩しを行う年度が多かったが、令和元年度から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前年度決算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余剰金の発生により毎年度基金積立を行っている。令和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年度の標準財政規模に占める財政調整基金残高割合について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前年度対比で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8.15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実質収支額の減少により、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実質単年度収支については前年度対比で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5.84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水道事業会計は資金不足額・剰余金が多額のため、標準財政規模比に占める割合が大きく、概ね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％前後で推移している。一般会計は令和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％と前年度比</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0.47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しているが、これは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、歳入においては、地方税の増（＋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200,126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千円）や普通交付税の増（＋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28,439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等で大幅な伸びが見られた一方、歳出では、新型コロナウイルス感染症等の影響により、当初予定されていた事業が延期や中止となったことにより、不用額が発生（歳出決算額が抑制）したことが主な要因である。一般会計を除き、各会計ともほぼ横ばいに推移しており、すべてが黒字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latin typeface="ＭＳ Ｐゴシック" panose="020B0600070205080204" pitchFamily="50" charset="-128"/>
              <a:ea typeface="ＭＳ Ｐゴシック" panose="020B0600070205080204" pitchFamily="50" charset="-128"/>
            </a:rPr>
            <a:t>元利償還金については、公共施設等適正管理推進事業債や臨時財政対策債の元金償還等の進行により、令和</a:t>
          </a:r>
          <a:r>
            <a:rPr lang="en-US" altLang="ja-JP" sz="1400">
              <a:effectLst/>
              <a:latin typeface="ＭＳ Ｐゴシック" panose="020B0600070205080204" pitchFamily="50" charset="-128"/>
              <a:ea typeface="ＭＳ Ｐゴシック" panose="020B0600070205080204" pitchFamily="50" charset="-128"/>
            </a:rPr>
            <a:t>4</a:t>
          </a:r>
          <a:r>
            <a:rPr lang="ja-JP" altLang="en-US" sz="1400">
              <a:effectLst/>
              <a:latin typeface="ＭＳ Ｐゴシック" panose="020B0600070205080204" pitchFamily="50" charset="-128"/>
              <a:ea typeface="ＭＳ Ｐゴシック" panose="020B0600070205080204" pitchFamily="50" charset="-128"/>
            </a:rPr>
            <a:t>年度の元利償還金は、令和</a:t>
          </a:r>
          <a:r>
            <a:rPr lang="en-US" altLang="ja-JP" sz="1400">
              <a:effectLst/>
              <a:latin typeface="ＭＳ Ｐゴシック" panose="020B0600070205080204" pitchFamily="50" charset="-128"/>
              <a:ea typeface="ＭＳ Ｐゴシック" panose="020B0600070205080204" pitchFamily="50" charset="-128"/>
            </a:rPr>
            <a:t>3</a:t>
          </a:r>
          <a:r>
            <a:rPr lang="ja-JP" altLang="en-US" sz="1400">
              <a:effectLst/>
              <a:latin typeface="ＭＳ Ｐゴシック" panose="020B0600070205080204" pitchFamily="50" charset="-128"/>
              <a:ea typeface="ＭＳ Ｐゴシック" panose="020B0600070205080204" pitchFamily="50" charset="-128"/>
            </a:rPr>
            <a:t>年度比で</a:t>
          </a:r>
          <a:r>
            <a:rPr lang="en-US" altLang="ja-JP" sz="1400">
              <a:effectLst/>
              <a:latin typeface="ＭＳ Ｐゴシック" panose="020B0600070205080204" pitchFamily="50" charset="-128"/>
              <a:ea typeface="ＭＳ Ｐゴシック" panose="020B0600070205080204" pitchFamily="50" charset="-128"/>
            </a:rPr>
            <a:t>3</a:t>
          </a:r>
          <a:r>
            <a:rPr lang="ja-JP" altLang="en-US" sz="1400">
              <a:effectLst/>
              <a:latin typeface="ＭＳ Ｐゴシック" panose="020B0600070205080204" pitchFamily="50" charset="-128"/>
              <a:ea typeface="ＭＳ Ｐゴシック" panose="020B0600070205080204" pitchFamily="50" charset="-128"/>
            </a:rPr>
            <a:t>百万円増加となった。また、公営企業債の元利償還金に対する繰入金は</a:t>
          </a:r>
          <a:r>
            <a:rPr lang="en-US" altLang="ja-JP" sz="1400">
              <a:effectLst/>
              <a:latin typeface="ＭＳ Ｐゴシック" panose="020B0600070205080204" pitchFamily="50" charset="-128"/>
              <a:ea typeface="ＭＳ Ｐゴシック" panose="020B0600070205080204" pitchFamily="50" charset="-128"/>
            </a:rPr>
            <a:t>150</a:t>
          </a:r>
          <a:r>
            <a:rPr lang="ja-JP" altLang="en-US" sz="1400">
              <a:effectLst/>
              <a:latin typeface="ＭＳ Ｐゴシック" panose="020B0600070205080204" pitchFamily="50" charset="-128"/>
              <a:ea typeface="ＭＳ Ｐゴシック" panose="020B0600070205080204" pitchFamily="50" charset="-128"/>
            </a:rPr>
            <a:t>百万円程度で推移している。元利償還金及び公営企業債の元利償還金に対する繰入金がそれぞれ増額となっていることから、実質公債費費比率の算定における分子が増額となっている。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令和４年度は、地方債を新たに</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271,052</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千円発行したが、令和</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年度償還額は</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603,765</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千円であり、地方債現在高は</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5,093</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百万円で令和</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310</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百万円減額となった。また、余剰金の発生により基金積立（財政調整基金</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370</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百万円、介護保険給付費準備基金</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47</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百万円等）を行ったため、充当可能基金が前年度より</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451</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百万円増額したことに伴い、将来負担比率の分子が前年度より△</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643</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百万円減額したことにより、将来負担比率も前年度より減少している。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埼玉県滑川町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・基金の全体額については、前年度比</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381</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百万円の増額となっているが、これは前年度決算余剰金の積立等による財政調整基金の増（</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370</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百万円）や介護保険給付費準備基金の増（</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47</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百万円）によるものである。</a:t>
          </a:r>
          <a:endPar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・事務事業の見直しによる歳出削減を図り、財政調整基金の取崩抑制・積立推進を図る。</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・長寿命化による公共施設適正管理推進のため、公共施設整備基金の積立を推進する。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・公共施設整備基金：公共施設の整備費用に充てるため。</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・商工業振興基金：町内商工業者の振興及び事業の充実発展を推進するため。</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・学校施設整備基金：滑川町の学校施設を整備するため。</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・ゴルフ場内ため池賃貸借料：町が賃借するゴルフ場内のため池に係る賃借料の支払にあてるため。</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・まちづくり応援基金：滑川町の発展と活性化を願い、応援しようとする人々からの寄附金を募り、これを財源として各種事業を実施するため。</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・森林環境基金：森林整備及びその促進に要する経費の財源に充てるため。</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・まちづくり応援基金：令和４年度にふるさと納税寄附金を９百万円積立</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・森林環境基金：今後の公共施設改修時における木質化整備やため池周辺における森林整備を行うため、令和４年度に２百万円積立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・長寿命化による公共施設適正管理推進のため、公共施設整備基金の積立を推進。</a:t>
          </a: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・令和４年度は、前年度決算余剰金の積立等により、財政調整基金に</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370</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百万円の積立を行った。</a:t>
          </a:r>
          <a:endPar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・事務事業の見直しによる歳出削減を図り、財政調整基金の取崩抑制・積立推進を図る。残高は、標準財政規模の</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20</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％程度を目標とする。</a:t>
          </a:r>
        </a:p>
        <a:p>
          <a:endPar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・令和４年度は、利子分の積立のみ行った。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・償還の急増や財源不足に備え、積立が可能な場合は、積立を行う。</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87C535-A1D6-4100-9DBB-29F4D626C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03DF41C-FB77-47BB-86E7-D8EE34E40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80DCF52-EC3B-44A5-96DD-47E3CEB3106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3C13911-5AFB-4517-ACEF-4A5C9D7AB3D7}"/>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CD2807C-D090-4D0E-A0C4-A3672A4E364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81CC2A3-F90C-47D0-A1A8-D929C5B5D9B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5756B9C-81AA-4158-A34D-37D6B46973D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E0912C5-4A43-43DA-9C9E-BBB4634B1F8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7A608D7-190D-48CB-A994-DB87065F262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1F4CDD0-01CB-4F44-AA8D-047A3529445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371D1A0-8FD1-4547-93A6-043656BA98F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2B7E3BB-873C-44DF-918D-387714D3272E}"/>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19,711
19,098
29.68
8,154,742
7,614,790
533,047
4,800,264
5,092,552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1710714-5C3C-48FE-A4D9-BFC0C742B8E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06EEB68-531F-4061-8430-BDA7D632736A}"/>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27267A2-1581-41C3-BDBE-C86CF89C5D44}"/>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F86C562-656B-44C0-A254-22A3EADF5A5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731BC16-72F2-4443-B4FA-3AD0E2937F9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D2659E9-C160-48E5-9B2F-61FD20093CF3}"/>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360B726-7225-44D2-B80B-200EC2510EE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E3406F6-5C6E-4344-A058-FB781721939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2956A92-61BB-45F4-A346-5AF881D2E95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2E5AFAD-7FCE-4E83-9B7F-208A2937D5B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DF78E92-7FC8-4625-843D-E64350261E8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9CFFDFE-2466-456A-85E6-50E5A6B747C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401C2E2-663E-4CD0-A5CA-07ABDC9C190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197669E-2045-40E2-B7A1-FD9D4A9ABC7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E4D785E-87ED-49FF-811C-2A6B5A5844A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EDF3627-EC63-4FB5-91F8-B50A5E34F8B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091B5EE-F495-4E45-A22B-F4B98EE979D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2D942CF-D443-4072-A7E9-68C4058FC1DC}"/>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C9746AF-849A-4568-876C-B5674C90F5A2}"/>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9C738F1-3163-4331-99E6-49CF2D15AAF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48FC6E88-A19C-49D2-96AB-A634FBB1D82F}"/>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648E6A7-4B54-4390-9DB9-5242909415C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F191188-364E-47E5-8189-C73D52028DC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4401591-6B01-4A12-8B24-70DE1228E4D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0B45787-EBD4-4BF3-AF19-3306DD26843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C6929FA-C0C5-4252-876D-78D1A4BFFEAC}"/>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ECA0A41-4130-4C08-BBBF-A678E65AB80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71E7C79-5206-41BE-9555-97A320D269C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6E1DE32-5A2D-46F0-B9C2-FB10D1C6F4F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7B3ED99-DA1A-459B-B274-4F70971DBE77}"/>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26F34D8-99EA-49B9-8F08-CF11D006077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7963A84-3EC4-4B48-B148-D0A32DD0C71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28785DF-52E2-4734-B5EE-CBE4E627636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A0D6311-B9A5-429A-908A-E5D32F0F312C}"/>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519BBA5-C302-4748-8179-AF712506319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本町では、「滑川町公共施設等総合管理計画」（平成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月策定、令和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月改訂）及び「滑川町公共施設個別施設計画」（令和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月策定）に基づき、</a:t>
          </a:r>
          <a:r>
            <a:rPr kumimoji="1" lang="en-US" altLang="ja-JP" sz="1050">
              <a:latin typeface="ＭＳ Ｐゴシック" panose="020B0600070205080204" pitchFamily="50" charset="-128"/>
              <a:ea typeface="ＭＳ Ｐゴシック" panose="020B0600070205080204" pitchFamily="50" charset="-128"/>
            </a:rPr>
            <a:t>2056</a:t>
          </a:r>
          <a:r>
            <a:rPr kumimoji="1" lang="ja-JP" altLang="en-US" sz="1050">
              <a:latin typeface="ＭＳ Ｐゴシック" panose="020B0600070205080204" pitchFamily="50" charset="-128"/>
              <a:ea typeface="ＭＳ Ｐゴシック" panose="020B0600070205080204" pitchFamily="50" charset="-128"/>
            </a:rPr>
            <a:t>年度に、人口１人あたりの公共施設床面積を、</a:t>
          </a:r>
          <a:r>
            <a:rPr kumimoji="1" lang="en-US" altLang="ja-JP" sz="1050">
              <a:latin typeface="ＭＳ Ｐゴシック" panose="020B0600070205080204" pitchFamily="50" charset="-128"/>
              <a:ea typeface="ＭＳ Ｐゴシック" panose="020B0600070205080204" pitchFamily="50" charset="-128"/>
            </a:rPr>
            <a:t>2015</a:t>
          </a:r>
          <a:r>
            <a:rPr kumimoji="1" lang="ja-JP" altLang="en-US" sz="1050">
              <a:latin typeface="ＭＳ Ｐゴシック" panose="020B0600070205080204" pitchFamily="50" charset="-128"/>
              <a:ea typeface="ＭＳ Ｐゴシック" panose="020B0600070205080204" pitchFamily="50" charset="-128"/>
            </a:rPr>
            <a:t>年度と比較して</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削減することを目標を掲げ、老朽化した施設の集約化・複合化に取り組んでいる。有形固定資産減価償却率については、緩やかに上昇傾向であるが、全国・埼玉県平均値を下回っている。今後は、公共施設の床面積を削減する方針のもとで、施設の集約化・複合化等を加味しながら施設の維持管理を適切に行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FB9DD7F-AA76-4B66-AEFA-21C21223C7B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0AAD5DC-6CB1-4080-81F6-DF147441ACA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767EA05-8FB9-4AF2-8A57-5C7F52BA1536}"/>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D64598B-341D-43E0-A7BA-9A14C81691FD}"/>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E80B09E4-AF08-4ACE-936E-06E7B28819CA}"/>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8515112-AC53-465A-BA9D-94DF84C7C068}"/>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4F3A9EE-E451-4231-8A9F-D4F868FEFD99}"/>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5FBF004-B502-4B67-9A60-3F96EAF70A04}"/>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302F29E-8C61-4B53-80F4-697947E1E47A}"/>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959D3AD-684C-458F-9A8F-0FF52C6EB39D}"/>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AF63899-997E-45D4-8CAA-DED528833336}"/>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A9AAE22-E4EF-4751-87B9-15126600BD77}"/>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4BAAFF7-B77C-4ADB-B8E7-CDCFE202AD11}"/>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C4BA7FA-4D66-499C-8E15-3877FE1D83EC}"/>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09652B2-6D1A-41F8-AFCB-A8885FF174ED}"/>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8252A36-66E1-4C5A-850B-45FA6676F06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DE2781AC-8D42-4DD7-BB64-B16E534D7831}"/>
            </a:ext>
          </a:extLst>
        </xdr:cNvPr>
        <xdr:cNvCxnSpPr/>
      </xdr:nvCxnSpPr>
      <xdr:spPr>
        <a:xfrm flipV="1">
          <a:off x="4760595" y="4606078"/>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093AC193-E8BB-4998-9662-991E2C03B169}"/>
            </a:ext>
          </a:extLst>
        </xdr:cNvPr>
        <xdr:cNvSpPr txBox="1"/>
      </xdr:nvSpPr>
      <xdr:spPr>
        <a:xfrm>
          <a:off x="4813300" y="595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3601D324-AB95-4B1C-BB04-6EEA21774F34}"/>
            </a:ext>
          </a:extLst>
        </xdr:cNvPr>
        <xdr:cNvCxnSpPr/>
      </xdr:nvCxnSpPr>
      <xdr:spPr>
        <a:xfrm>
          <a:off x="4673600" y="5955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8" name="有形固定資産減価償却率最大値テキスト">
          <a:extLst>
            <a:ext uri="{FF2B5EF4-FFF2-40B4-BE49-F238E27FC236}">
              <a16:creationId xmlns:a16="http://schemas.microsoft.com/office/drawing/2014/main" id="{75D20BF4-41C0-43B3-B5BB-28C0F1D12676}"/>
            </a:ext>
          </a:extLst>
        </xdr:cNvPr>
        <xdr:cNvSpPr txBox="1"/>
      </xdr:nvSpPr>
      <xdr:spPr>
        <a:xfrm>
          <a:off x="4813300" y="4381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9" name="直線コネクタ 68">
          <a:extLst>
            <a:ext uri="{FF2B5EF4-FFF2-40B4-BE49-F238E27FC236}">
              <a16:creationId xmlns:a16="http://schemas.microsoft.com/office/drawing/2014/main" id="{D40B7615-33AB-4E6C-B2EA-FC9E8B3F0F18}"/>
            </a:ext>
          </a:extLst>
        </xdr:cNvPr>
        <xdr:cNvCxnSpPr/>
      </xdr:nvCxnSpPr>
      <xdr:spPr>
        <a:xfrm>
          <a:off x="4673600" y="4606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a:extLst>
            <a:ext uri="{FF2B5EF4-FFF2-40B4-BE49-F238E27FC236}">
              <a16:creationId xmlns:a16="http://schemas.microsoft.com/office/drawing/2014/main" id="{486304EC-63AC-4292-9630-D1E5F1AA5C5B}"/>
            </a:ext>
          </a:extLst>
        </xdr:cNvPr>
        <xdr:cNvSpPr txBox="1"/>
      </xdr:nvSpPr>
      <xdr:spPr>
        <a:xfrm>
          <a:off x="4813300" y="531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8224755C-F8F5-417C-BD1F-9D38B80E5177}"/>
            </a:ext>
          </a:extLst>
        </xdr:cNvPr>
        <xdr:cNvSpPr/>
      </xdr:nvSpPr>
      <xdr:spPr>
        <a:xfrm>
          <a:off x="4711700" y="53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2" name="フローチャート: 判断 71">
          <a:extLst>
            <a:ext uri="{FF2B5EF4-FFF2-40B4-BE49-F238E27FC236}">
              <a16:creationId xmlns:a16="http://schemas.microsoft.com/office/drawing/2014/main" id="{C57A9074-CFB7-4991-8486-F8A4C6B7ADE3}"/>
            </a:ext>
          </a:extLst>
        </xdr:cNvPr>
        <xdr:cNvSpPr/>
      </xdr:nvSpPr>
      <xdr:spPr>
        <a:xfrm>
          <a:off x="4000500" y="532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a:extLst>
            <a:ext uri="{FF2B5EF4-FFF2-40B4-BE49-F238E27FC236}">
              <a16:creationId xmlns:a16="http://schemas.microsoft.com/office/drawing/2014/main" id="{DC9B822A-D962-400C-B745-248FE2AA096B}"/>
            </a:ext>
          </a:extLst>
        </xdr:cNvPr>
        <xdr:cNvSpPr/>
      </xdr:nvSpPr>
      <xdr:spPr>
        <a:xfrm>
          <a:off x="3238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BCDD888B-B631-41B2-8B2C-929BCF58CBC3}"/>
            </a:ext>
          </a:extLst>
        </xdr:cNvPr>
        <xdr:cNvSpPr/>
      </xdr:nvSpPr>
      <xdr:spPr>
        <a:xfrm>
          <a:off x="2476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5" name="フローチャート: 判断 74">
          <a:extLst>
            <a:ext uri="{FF2B5EF4-FFF2-40B4-BE49-F238E27FC236}">
              <a16:creationId xmlns:a16="http://schemas.microsoft.com/office/drawing/2014/main" id="{1227CD16-E45B-4FE5-B028-50E7A692F9AC}"/>
            </a:ext>
          </a:extLst>
        </xdr:cNvPr>
        <xdr:cNvSpPr/>
      </xdr:nvSpPr>
      <xdr:spPr>
        <a:xfrm>
          <a:off x="1714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72FB6C5-BBF5-4790-A38D-C026A63FB53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90BE820-71B1-48AC-AD51-29C1DDB872C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647E062-B06D-4F45-A945-42B53D3C252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11084F5-EA2B-4B78-BB3C-9B4A619B295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0F8482F-2B41-4B30-A596-EF06D8D184B1}"/>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161290</xdr:rowOff>
    </xdr:from>
    <xdr:to>
      <xdr:col>23</xdr:col>
      <xdr:colOff>136525</xdr:colOff>
      <xdr:row>29</xdr:row>
      <xdr:rowOff>91440</xdr:rowOff>
    </xdr:to>
    <xdr:sp macro="" textlink="">
      <xdr:nvSpPr>
        <xdr:cNvPr id="81" name="楕円 80">
          <a:extLst>
            <a:ext uri="{FF2B5EF4-FFF2-40B4-BE49-F238E27FC236}">
              <a16:creationId xmlns:a16="http://schemas.microsoft.com/office/drawing/2014/main" id="{CFC5B059-E7FB-4B1C-9B23-CF7BD68482A4}"/>
            </a:ext>
          </a:extLst>
        </xdr:cNvPr>
        <xdr:cNvSpPr/>
      </xdr:nvSpPr>
      <xdr:spPr>
        <a:xfrm>
          <a:off x="4711700" y="49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12717</xdr:rowOff>
    </xdr:from>
    <xdr:ext cx="405111" cy="259045"/>
    <xdr:sp macro="" textlink="">
      <xdr:nvSpPr>
        <xdr:cNvPr id="82" name="有形固定資産減価償却率該当値テキスト">
          <a:extLst>
            <a:ext uri="{FF2B5EF4-FFF2-40B4-BE49-F238E27FC236}">
              <a16:creationId xmlns:a16="http://schemas.microsoft.com/office/drawing/2014/main" id="{AE3B3F24-088F-434E-ADF8-4A99917EB3B6}"/>
            </a:ext>
          </a:extLst>
        </xdr:cNvPr>
        <xdr:cNvSpPr txBox="1"/>
      </xdr:nvSpPr>
      <xdr:spPr>
        <a:xfrm>
          <a:off x="4813300" y="481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78528</xdr:rowOff>
    </xdr:from>
    <xdr:to>
      <xdr:col>19</xdr:col>
      <xdr:colOff>187325</xdr:colOff>
      <xdr:row>29</xdr:row>
      <xdr:rowOff>8678</xdr:rowOff>
    </xdr:to>
    <xdr:sp macro="" textlink="">
      <xdr:nvSpPr>
        <xdr:cNvPr id="83" name="楕円 82">
          <a:extLst>
            <a:ext uri="{FF2B5EF4-FFF2-40B4-BE49-F238E27FC236}">
              <a16:creationId xmlns:a16="http://schemas.microsoft.com/office/drawing/2014/main" id="{8FE92FB3-48E8-4729-9E31-F7110EAE7A39}"/>
            </a:ext>
          </a:extLst>
        </xdr:cNvPr>
        <xdr:cNvSpPr/>
      </xdr:nvSpPr>
      <xdr:spPr>
        <a:xfrm>
          <a:off x="4000500" y="48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129328</xdr:rowOff>
    </xdr:from>
    <xdr:to>
      <xdr:col>23</xdr:col>
      <xdr:colOff>85725</xdr:colOff>
      <xdr:row>29</xdr:row>
      <xdr:rowOff>40640</xdr:rowOff>
    </xdr:to>
    <xdr:cxnSp macro="">
      <xdr:nvCxnSpPr>
        <xdr:cNvPr id="84" name="直線コネクタ 83">
          <a:extLst>
            <a:ext uri="{FF2B5EF4-FFF2-40B4-BE49-F238E27FC236}">
              <a16:creationId xmlns:a16="http://schemas.microsoft.com/office/drawing/2014/main" id="{C8218B31-BD49-4054-91D7-298611D997C7}"/>
            </a:ext>
          </a:extLst>
        </xdr:cNvPr>
        <xdr:cNvCxnSpPr/>
      </xdr:nvCxnSpPr>
      <xdr:spPr>
        <a:xfrm>
          <a:off x="4051300" y="4929928"/>
          <a:ext cx="7112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2963</xdr:rowOff>
    </xdr:from>
    <xdr:to>
      <xdr:col>15</xdr:col>
      <xdr:colOff>187325</xdr:colOff>
      <xdr:row>28</xdr:row>
      <xdr:rowOff>104563</xdr:rowOff>
    </xdr:to>
    <xdr:sp macro="" textlink="">
      <xdr:nvSpPr>
        <xdr:cNvPr id="85" name="楕円 84">
          <a:extLst>
            <a:ext uri="{FF2B5EF4-FFF2-40B4-BE49-F238E27FC236}">
              <a16:creationId xmlns:a16="http://schemas.microsoft.com/office/drawing/2014/main" id="{2FD8CCC0-3FBA-4397-BF38-C4835EFD7891}"/>
            </a:ext>
          </a:extLst>
        </xdr:cNvPr>
        <xdr:cNvSpPr/>
      </xdr:nvSpPr>
      <xdr:spPr>
        <a:xfrm>
          <a:off x="3238500" y="48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53763</xdr:rowOff>
    </xdr:from>
    <xdr:to>
      <xdr:col>19</xdr:col>
      <xdr:colOff>136525</xdr:colOff>
      <xdr:row>28</xdr:row>
      <xdr:rowOff>129328</xdr:rowOff>
    </xdr:to>
    <xdr:cxnSp macro="">
      <xdr:nvCxnSpPr>
        <xdr:cNvPr id="86" name="直線コネクタ 85">
          <a:extLst>
            <a:ext uri="{FF2B5EF4-FFF2-40B4-BE49-F238E27FC236}">
              <a16:creationId xmlns:a16="http://schemas.microsoft.com/office/drawing/2014/main" id="{B127517A-75FB-4C1A-8DC8-B0C6B6008560}"/>
            </a:ext>
          </a:extLst>
        </xdr:cNvPr>
        <xdr:cNvCxnSpPr/>
      </xdr:nvCxnSpPr>
      <xdr:spPr>
        <a:xfrm>
          <a:off x="3289300" y="4854363"/>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95250</xdr:rowOff>
    </xdr:from>
    <xdr:to>
      <xdr:col>11</xdr:col>
      <xdr:colOff>187325</xdr:colOff>
      <xdr:row>28</xdr:row>
      <xdr:rowOff>25400</xdr:rowOff>
    </xdr:to>
    <xdr:sp macro="" textlink="">
      <xdr:nvSpPr>
        <xdr:cNvPr id="87" name="楕円 86">
          <a:extLst>
            <a:ext uri="{FF2B5EF4-FFF2-40B4-BE49-F238E27FC236}">
              <a16:creationId xmlns:a16="http://schemas.microsoft.com/office/drawing/2014/main" id="{09522357-E7E2-4711-BF74-59EB04BEA85C}"/>
            </a:ext>
          </a:extLst>
        </xdr:cNvPr>
        <xdr:cNvSpPr/>
      </xdr:nvSpPr>
      <xdr:spPr>
        <a:xfrm>
          <a:off x="2476500" y="47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146050</xdr:rowOff>
    </xdr:from>
    <xdr:to>
      <xdr:col>15</xdr:col>
      <xdr:colOff>136525</xdr:colOff>
      <xdr:row>28</xdr:row>
      <xdr:rowOff>53763</xdr:rowOff>
    </xdr:to>
    <xdr:cxnSp macro="">
      <xdr:nvCxnSpPr>
        <xdr:cNvPr id="88" name="直線コネクタ 87">
          <a:extLst>
            <a:ext uri="{FF2B5EF4-FFF2-40B4-BE49-F238E27FC236}">
              <a16:creationId xmlns:a16="http://schemas.microsoft.com/office/drawing/2014/main" id="{41A6D65F-856D-4F5D-84EA-96301912B557}"/>
            </a:ext>
          </a:extLst>
        </xdr:cNvPr>
        <xdr:cNvCxnSpPr/>
      </xdr:nvCxnSpPr>
      <xdr:spPr>
        <a:xfrm>
          <a:off x="2527300" y="4775200"/>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165947</xdr:rowOff>
    </xdr:from>
    <xdr:to>
      <xdr:col>7</xdr:col>
      <xdr:colOff>187325</xdr:colOff>
      <xdr:row>27</xdr:row>
      <xdr:rowOff>96097</xdr:rowOff>
    </xdr:to>
    <xdr:sp macro="" textlink="">
      <xdr:nvSpPr>
        <xdr:cNvPr id="89" name="楕円 88">
          <a:extLst>
            <a:ext uri="{FF2B5EF4-FFF2-40B4-BE49-F238E27FC236}">
              <a16:creationId xmlns:a16="http://schemas.microsoft.com/office/drawing/2014/main" id="{03817375-CFAE-47A4-AF79-623F46EABF87}"/>
            </a:ext>
          </a:extLst>
        </xdr:cNvPr>
        <xdr:cNvSpPr/>
      </xdr:nvSpPr>
      <xdr:spPr>
        <a:xfrm>
          <a:off x="1714500" y="46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45297</xdr:rowOff>
    </xdr:from>
    <xdr:to>
      <xdr:col>11</xdr:col>
      <xdr:colOff>136525</xdr:colOff>
      <xdr:row>27</xdr:row>
      <xdr:rowOff>146050</xdr:rowOff>
    </xdr:to>
    <xdr:cxnSp macro="">
      <xdr:nvCxnSpPr>
        <xdr:cNvPr id="90" name="直線コネクタ 89">
          <a:extLst>
            <a:ext uri="{FF2B5EF4-FFF2-40B4-BE49-F238E27FC236}">
              <a16:creationId xmlns:a16="http://schemas.microsoft.com/office/drawing/2014/main" id="{EF4154A3-117F-499E-8B8C-4A54BECA28DE}"/>
            </a:ext>
          </a:extLst>
        </xdr:cNvPr>
        <xdr:cNvCxnSpPr/>
      </xdr:nvCxnSpPr>
      <xdr:spPr>
        <a:xfrm>
          <a:off x="1765300" y="4674447"/>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91" name="n_1aveValue有形固定資産減価償却率">
          <a:extLst>
            <a:ext uri="{FF2B5EF4-FFF2-40B4-BE49-F238E27FC236}">
              <a16:creationId xmlns:a16="http://schemas.microsoft.com/office/drawing/2014/main" id="{E443BE4D-A886-48AC-8542-76F807C32ECA}"/>
            </a:ext>
          </a:extLst>
        </xdr:cNvPr>
        <xdr:cNvSpPr txBox="1"/>
      </xdr:nvSpPr>
      <xdr:spPr>
        <a:xfrm>
          <a:off x="3836044" y="54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2" name="n_2aveValue有形固定資産減価償却率">
          <a:extLst>
            <a:ext uri="{FF2B5EF4-FFF2-40B4-BE49-F238E27FC236}">
              <a16:creationId xmlns:a16="http://schemas.microsoft.com/office/drawing/2014/main" id="{6C9DE1E3-6AE8-407D-A8BA-5734768F91DC}"/>
            </a:ext>
          </a:extLst>
        </xdr:cNvPr>
        <xdr:cNvSpPr txBox="1"/>
      </xdr:nvSpPr>
      <xdr:spPr>
        <a:xfrm>
          <a:off x="3086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8656D070-BBBC-4E90-9E7B-D24AEDE688E8}"/>
            </a:ext>
          </a:extLst>
        </xdr:cNvPr>
        <xdr:cNvSpPr txBox="1"/>
      </xdr:nvSpPr>
      <xdr:spPr>
        <a:xfrm>
          <a:off x="2324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4" name="n_4aveValue有形固定資産減価償却率">
          <a:extLst>
            <a:ext uri="{FF2B5EF4-FFF2-40B4-BE49-F238E27FC236}">
              <a16:creationId xmlns:a16="http://schemas.microsoft.com/office/drawing/2014/main" id="{7E13157C-5D35-4E63-92F4-A04AE3B4B3EF}"/>
            </a:ext>
          </a:extLst>
        </xdr:cNvPr>
        <xdr:cNvSpPr txBox="1"/>
      </xdr:nvSpPr>
      <xdr:spPr>
        <a:xfrm>
          <a:off x="1562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25205</xdr:rowOff>
    </xdr:from>
    <xdr:ext cx="405111" cy="259045"/>
    <xdr:sp macro="" textlink="">
      <xdr:nvSpPr>
        <xdr:cNvPr id="95" name="n_1mainValue有形固定資産減価償却率">
          <a:extLst>
            <a:ext uri="{FF2B5EF4-FFF2-40B4-BE49-F238E27FC236}">
              <a16:creationId xmlns:a16="http://schemas.microsoft.com/office/drawing/2014/main" id="{82C52A71-AEAD-4AE6-9463-5AE449AA3181}"/>
            </a:ext>
          </a:extLst>
        </xdr:cNvPr>
        <xdr:cNvSpPr txBox="1"/>
      </xdr:nvSpPr>
      <xdr:spPr>
        <a:xfrm>
          <a:off x="3836044" y="465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121090</xdr:rowOff>
    </xdr:from>
    <xdr:ext cx="405111" cy="259045"/>
    <xdr:sp macro="" textlink="">
      <xdr:nvSpPr>
        <xdr:cNvPr id="96" name="n_2mainValue有形固定資産減価償却率">
          <a:extLst>
            <a:ext uri="{FF2B5EF4-FFF2-40B4-BE49-F238E27FC236}">
              <a16:creationId xmlns:a16="http://schemas.microsoft.com/office/drawing/2014/main" id="{4DDA733D-547C-4D90-BACA-7D034297F476}"/>
            </a:ext>
          </a:extLst>
        </xdr:cNvPr>
        <xdr:cNvSpPr txBox="1"/>
      </xdr:nvSpPr>
      <xdr:spPr>
        <a:xfrm>
          <a:off x="3086744" y="457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41927</xdr:rowOff>
    </xdr:from>
    <xdr:ext cx="405111" cy="259045"/>
    <xdr:sp macro="" textlink="">
      <xdr:nvSpPr>
        <xdr:cNvPr id="97" name="n_3mainValue有形固定資産減価償却率">
          <a:extLst>
            <a:ext uri="{FF2B5EF4-FFF2-40B4-BE49-F238E27FC236}">
              <a16:creationId xmlns:a16="http://schemas.microsoft.com/office/drawing/2014/main" id="{3E9BCD0C-B5C4-457D-B45D-A2EF20765A7A}"/>
            </a:ext>
          </a:extLst>
        </xdr:cNvPr>
        <xdr:cNvSpPr txBox="1"/>
      </xdr:nvSpPr>
      <xdr:spPr>
        <a:xfrm>
          <a:off x="2324744" y="449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112624</xdr:rowOff>
    </xdr:from>
    <xdr:ext cx="405111" cy="259045"/>
    <xdr:sp macro="" textlink="">
      <xdr:nvSpPr>
        <xdr:cNvPr id="98" name="n_4mainValue有形固定資産減価償却率">
          <a:extLst>
            <a:ext uri="{FF2B5EF4-FFF2-40B4-BE49-F238E27FC236}">
              <a16:creationId xmlns:a16="http://schemas.microsoft.com/office/drawing/2014/main" id="{7DC40B7F-72BE-46A9-ACFC-F12CD9E842DB}"/>
            </a:ext>
          </a:extLst>
        </xdr:cNvPr>
        <xdr:cNvSpPr txBox="1"/>
      </xdr:nvSpPr>
      <xdr:spPr>
        <a:xfrm>
          <a:off x="1562744" y="439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3B5F889-C4C8-4994-B2CD-97703607314F}"/>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02701CC-6171-4153-9CD3-53E67A56C81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9568FA3-CC77-406D-A5E4-0E2B14E6BB8C}"/>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B443DC6-DB39-4976-9E5D-EE225BA3E47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F0B6687-EBE9-4CAC-88FE-4B4594C7C0BC}"/>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F75B64B-A112-45CF-9807-47448097777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4AA8487-A8C7-4C3D-A162-1C31BFEC268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149B7D6-3D59-4452-8264-6BE6C151814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96E94BF-95D6-4FD2-BA21-86516ECD039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A936853-0353-4474-A194-9BD8AD9747D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C48E9-6A2C-41DA-834F-8700E841FB3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FCB407B-ADF6-4614-B90A-F8D222E0162C}"/>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1EA6A52-A589-4438-AFE5-880E4113D47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債務償還比率は、前年度から＋</a:t>
          </a:r>
          <a:r>
            <a:rPr kumimoji="1" lang="en-US" altLang="ja-JP" sz="1100">
              <a:latin typeface="ＭＳ Ｐゴシック" panose="020B0600070205080204" pitchFamily="50" charset="-128"/>
              <a:ea typeface="ＭＳ Ｐゴシック" panose="020B0600070205080204" pitchFamily="50" charset="-128"/>
            </a:rPr>
            <a:t>44.4</a:t>
          </a:r>
          <a:r>
            <a:rPr kumimoji="1" lang="ja-JP" altLang="en-US" sz="1100">
              <a:latin typeface="ＭＳ Ｐゴシック" panose="020B0600070205080204" pitchFamily="50" charset="-128"/>
              <a:ea typeface="ＭＳ Ｐゴシック" panose="020B0600070205080204" pitchFamily="50" charset="-128"/>
            </a:rPr>
            <a:t>％増加し、</a:t>
          </a:r>
          <a:r>
            <a:rPr kumimoji="1" lang="en-US" altLang="ja-JP" sz="1100">
              <a:latin typeface="ＭＳ Ｐゴシック" panose="020B0600070205080204" pitchFamily="50" charset="-128"/>
              <a:ea typeface="ＭＳ Ｐゴシック" panose="020B0600070205080204" pitchFamily="50" charset="-128"/>
            </a:rPr>
            <a:t>385.2</a:t>
          </a:r>
          <a:r>
            <a:rPr kumimoji="1" lang="ja-JP" altLang="en-US" sz="1100">
              <a:latin typeface="ＭＳ Ｐゴシック" panose="020B0600070205080204" pitchFamily="50" charset="-128"/>
              <a:ea typeface="ＭＳ Ｐゴシック" panose="020B0600070205080204" pitchFamily="50" charset="-128"/>
            </a:rPr>
            <a:t>％となっているが、全国・埼玉県平均を下回っている数値となっている。令和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a:t>
          </a:r>
          <a:r>
            <a:rPr kumimoji="1" lang="ja-JP" altLang="en-US" sz="1100">
              <a:solidFill>
                <a:schemeClr val="tx1"/>
              </a:solidFill>
              <a:latin typeface="ＭＳ Ｐゴシック" panose="020B0600070205080204" pitchFamily="50" charset="-128"/>
              <a:ea typeface="ＭＳ Ｐゴシック" panose="020B0600070205080204" pitchFamily="50" charset="-128"/>
            </a:rPr>
            <a:t>基金に</a:t>
          </a:r>
          <a:r>
            <a:rPr kumimoji="1" lang="en-US" altLang="ja-JP" sz="1100">
              <a:solidFill>
                <a:schemeClr val="tx1"/>
              </a:solidFill>
              <a:latin typeface="ＭＳ Ｐゴシック" panose="020B0600070205080204" pitchFamily="50" charset="-128"/>
              <a:ea typeface="ＭＳ Ｐゴシック" panose="020B0600070205080204" pitchFamily="50" charset="-128"/>
            </a:rPr>
            <a:t>382</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百万円の積立をして、基金残高の合計が</a:t>
          </a:r>
          <a:r>
            <a:rPr kumimoji="1" lang="en-US" altLang="ja-JP" sz="1100">
              <a:solidFill>
                <a:schemeClr val="tx1"/>
              </a:solidFill>
              <a:latin typeface="ＭＳ Ｐゴシック" panose="020B0600070205080204" pitchFamily="50" charset="-128"/>
              <a:ea typeface="ＭＳ Ｐゴシック" panose="020B0600070205080204" pitchFamily="50" charset="-128"/>
            </a:rPr>
            <a:t>1,202</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年度末）から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1,584</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年度末）になり、充当可能財源が増加したものの、一方で扶助費等をはじめとした義務的経費が増加傾向であるため、債務償還比率も増加している。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7114EE7-212D-4BA7-94E0-D86AC6CD300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9D103D5-1448-4A4A-8BC5-BC207B32E53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1C853DB-AB11-478E-8501-36D166452EC9}"/>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D04683F2-E34F-405C-B7FA-A7FDC67E4B88}"/>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A426081-D942-4D07-960F-C6CF7A24B78C}"/>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2104ACD-9F1F-4D84-85B6-52A1B72E7F8E}"/>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66D1A323-4410-4556-8652-E7943762256B}"/>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883FC086-B85D-4233-BA8C-E907CC4A7B7F}"/>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81CD2674-95A0-41BE-851B-B8DF5F8B9327}"/>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CB5F2B64-1883-4F0B-A005-4C9D94278A42}"/>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149D82F8-0705-4E6E-84FB-F231D47746C9}"/>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D4705C0A-C860-48D6-B3A8-D9750641725F}"/>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68535FB9-A9D8-442C-B8FB-879FB6A2983F}"/>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803F7F1A-9A68-47F7-86F0-4A005427B245}"/>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B76A30E3-1F8D-4FF4-9DAC-704C53B94193}"/>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C68F87F7-66D8-4C4C-B67E-05BAA06794C7}"/>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6590419-3D4E-468E-808C-201AD0D66AB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29" name="直線コネクタ 128">
          <a:extLst>
            <a:ext uri="{FF2B5EF4-FFF2-40B4-BE49-F238E27FC236}">
              <a16:creationId xmlns:a16="http://schemas.microsoft.com/office/drawing/2014/main" id="{EB9E590C-B20D-4859-BDBA-CDAFB966B939}"/>
            </a:ext>
          </a:extLst>
        </xdr:cNvPr>
        <xdr:cNvCxnSpPr/>
      </xdr:nvCxnSpPr>
      <xdr:spPr>
        <a:xfrm flipV="1">
          <a:off x="14793595" y="4489903"/>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0" name="債務償還比率最小値テキスト">
          <a:extLst>
            <a:ext uri="{FF2B5EF4-FFF2-40B4-BE49-F238E27FC236}">
              <a16:creationId xmlns:a16="http://schemas.microsoft.com/office/drawing/2014/main" id="{4D0713EB-AEA6-4F43-B00F-37F3EFD63F13}"/>
            </a:ext>
          </a:extLst>
        </xdr:cNvPr>
        <xdr:cNvSpPr txBox="1"/>
      </xdr:nvSpPr>
      <xdr:spPr>
        <a:xfrm>
          <a:off x="14846300" y="595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1" name="直線コネクタ 130">
          <a:extLst>
            <a:ext uri="{FF2B5EF4-FFF2-40B4-BE49-F238E27FC236}">
              <a16:creationId xmlns:a16="http://schemas.microsoft.com/office/drawing/2014/main" id="{F0406FBF-58B2-4E77-B17B-AE8503F03C51}"/>
            </a:ext>
          </a:extLst>
        </xdr:cNvPr>
        <xdr:cNvCxnSpPr/>
      </xdr:nvCxnSpPr>
      <xdr:spPr>
        <a:xfrm>
          <a:off x="14706600" y="594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EB16DC8C-AA70-4DF4-B63E-93BA6504AB6D}"/>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F690DE9F-4329-4D4D-BD35-1D1EA00F7B86}"/>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34" name="債務償還比率平均値テキスト">
          <a:extLst>
            <a:ext uri="{FF2B5EF4-FFF2-40B4-BE49-F238E27FC236}">
              <a16:creationId xmlns:a16="http://schemas.microsoft.com/office/drawing/2014/main" id="{BDAD69CB-471B-44FE-B925-AEE28988750D}"/>
            </a:ext>
          </a:extLst>
        </xdr:cNvPr>
        <xdr:cNvSpPr txBox="1"/>
      </xdr:nvSpPr>
      <xdr:spPr>
        <a:xfrm>
          <a:off x="14846300" y="50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5" name="フローチャート: 判断 134">
          <a:extLst>
            <a:ext uri="{FF2B5EF4-FFF2-40B4-BE49-F238E27FC236}">
              <a16:creationId xmlns:a16="http://schemas.microsoft.com/office/drawing/2014/main" id="{3950D52F-AAE9-4D2C-A32A-5735BAD83169}"/>
            </a:ext>
          </a:extLst>
        </xdr:cNvPr>
        <xdr:cNvSpPr/>
      </xdr:nvSpPr>
      <xdr:spPr>
        <a:xfrm>
          <a:off x="14744700" y="51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36" name="フローチャート: 判断 135">
          <a:extLst>
            <a:ext uri="{FF2B5EF4-FFF2-40B4-BE49-F238E27FC236}">
              <a16:creationId xmlns:a16="http://schemas.microsoft.com/office/drawing/2014/main" id="{ED05CB54-1DBA-4E82-8AC4-71F91C48EA2D}"/>
            </a:ext>
          </a:extLst>
        </xdr:cNvPr>
        <xdr:cNvSpPr/>
      </xdr:nvSpPr>
      <xdr:spPr>
        <a:xfrm>
          <a:off x="14033500" y="507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37" name="フローチャート: 判断 136">
          <a:extLst>
            <a:ext uri="{FF2B5EF4-FFF2-40B4-BE49-F238E27FC236}">
              <a16:creationId xmlns:a16="http://schemas.microsoft.com/office/drawing/2014/main" id="{2AA87294-37B1-496F-809F-2883CBB086AD}"/>
            </a:ext>
          </a:extLst>
        </xdr:cNvPr>
        <xdr:cNvSpPr/>
      </xdr:nvSpPr>
      <xdr:spPr>
        <a:xfrm>
          <a:off x="13271500" y="529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38" name="フローチャート: 判断 137">
          <a:extLst>
            <a:ext uri="{FF2B5EF4-FFF2-40B4-BE49-F238E27FC236}">
              <a16:creationId xmlns:a16="http://schemas.microsoft.com/office/drawing/2014/main" id="{0EB2152E-0E1C-432A-BC9A-BD429CB196E9}"/>
            </a:ext>
          </a:extLst>
        </xdr:cNvPr>
        <xdr:cNvSpPr/>
      </xdr:nvSpPr>
      <xdr:spPr>
        <a:xfrm>
          <a:off x="12509500" y="534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39" name="フローチャート: 判断 138">
          <a:extLst>
            <a:ext uri="{FF2B5EF4-FFF2-40B4-BE49-F238E27FC236}">
              <a16:creationId xmlns:a16="http://schemas.microsoft.com/office/drawing/2014/main" id="{4BB18338-E539-406D-9072-C2AC3BF3A09C}"/>
            </a:ext>
          </a:extLst>
        </xdr:cNvPr>
        <xdr:cNvSpPr/>
      </xdr:nvSpPr>
      <xdr:spPr>
        <a:xfrm>
          <a:off x="11747500" y="5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833AFC7-A059-47D8-A87D-E2061B923CA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73FA346-6CD6-402A-90EF-0EBAB66AD63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009FAC5-83E8-41A6-B637-4D4EF3A1DA0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1AF288B-0735-4AA8-A33C-312F579D398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0DF95DF-0C93-4D18-BB48-41C812A7BEF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61087</xdr:rowOff>
    </xdr:from>
    <xdr:to>
      <xdr:col>76</xdr:col>
      <xdr:colOff>73025</xdr:colOff>
      <xdr:row>29</xdr:row>
      <xdr:rowOff>162687</xdr:rowOff>
    </xdr:to>
    <xdr:sp macro="" textlink="">
      <xdr:nvSpPr>
        <xdr:cNvPr id="145" name="楕円 144">
          <a:extLst>
            <a:ext uri="{FF2B5EF4-FFF2-40B4-BE49-F238E27FC236}">
              <a16:creationId xmlns:a16="http://schemas.microsoft.com/office/drawing/2014/main" id="{441B5255-F7F0-4787-8F44-321849725802}"/>
            </a:ext>
          </a:extLst>
        </xdr:cNvPr>
        <xdr:cNvSpPr/>
      </xdr:nvSpPr>
      <xdr:spPr>
        <a:xfrm>
          <a:off x="14744700" y="5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83964</xdr:rowOff>
    </xdr:from>
    <xdr:ext cx="469744" cy="259045"/>
    <xdr:sp macro="" textlink="">
      <xdr:nvSpPr>
        <xdr:cNvPr id="146" name="債務償還比率該当値テキスト">
          <a:extLst>
            <a:ext uri="{FF2B5EF4-FFF2-40B4-BE49-F238E27FC236}">
              <a16:creationId xmlns:a16="http://schemas.microsoft.com/office/drawing/2014/main" id="{42FD9079-E5B9-4EDF-9251-8936256C1A51}"/>
            </a:ext>
          </a:extLst>
        </xdr:cNvPr>
        <xdr:cNvSpPr txBox="1"/>
      </xdr:nvSpPr>
      <xdr:spPr>
        <a:xfrm>
          <a:off x="14846300" y="4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164066</xdr:rowOff>
    </xdr:from>
    <xdr:to>
      <xdr:col>72</xdr:col>
      <xdr:colOff>123825</xdr:colOff>
      <xdr:row>29</xdr:row>
      <xdr:rowOff>94216</xdr:rowOff>
    </xdr:to>
    <xdr:sp macro="" textlink="">
      <xdr:nvSpPr>
        <xdr:cNvPr id="147" name="楕円 146">
          <a:extLst>
            <a:ext uri="{FF2B5EF4-FFF2-40B4-BE49-F238E27FC236}">
              <a16:creationId xmlns:a16="http://schemas.microsoft.com/office/drawing/2014/main" id="{C988CEA2-65FE-4A12-94E7-6616DA55BE27}"/>
            </a:ext>
          </a:extLst>
        </xdr:cNvPr>
        <xdr:cNvSpPr/>
      </xdr:nvSpPr>
      <xdr:spPr>
        <a:xfrm>
          <a:off x="14033500" y="496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43416</xdr:rowOff>
    </xdr:from>
    <xdr:to>
      <xdr:col>76</xdr:col>
      <xdr:colOff>22225</xdr:colOff>
      <xdr:row>29</xdr:row>
      <xdr:rowOff>111887</xdr:rowOff>
    </xdr:to>
    <xdr:cxnSp macro="">
      <xdr:nvCxnSpPr>
        <xdr:cNvPr id="148" name="直線コネクタ 147">
          <a:extLst>
            <a:ext uri="{FF2B5EF4-FFF2-40B4-BE49-F238E27FC236}">
              <a16:creationId xmlns:a16="http://schemas.microsoft.com/office/drawing/2014/main" id="{07DA94B9-8741-471A-8ABE-8197D815F5A2}"/>
            </a:ext>
          </a:extLst>
        </xdr:cNvPr>
        <xdr:cNvCxnSpPr/>
      </xdr:nvCxnSpPr>
      <xdr:spPr>
        <a:xfrm>
          <a:off x="14084300" y="5015466"/>
          <a:ext cx="711200" cy="6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62820</xdr:rowOff>
    </xdr:from>
    <xdr:to>
      <xdr:col>68</xdr:col>
      <xdr:colOff>123825</xdr:colOff>
      <xdr:row>30</xdr:row>
      <xdr:rowOff>164420</xdr:rowOff>
    </xdr:to>
    <xdr:sp macro="" textlink="">
      <xdr:nvSpPr>
        <xdr:cNvPr id="149" name="楕円 148">
          <a:extLst>
            <a:ext uri="{FF2B5EF4-FFF2-40B4-BE49-F238E27FC236}">
              <a16:creationId xmlns:a16="http://schemas.microsoft.com/office/drawing/2014/main" id="{3A2A40AD-B321-4952-B57A-B439E3A1E48B}"/>
            </a:ext>
          </a:extLst>
        </xdr:cNvPr>
        <xdr:cNvSpPr/>
      </xdr:nvSpPr>
      <xdr:spPr>
        <a:xfrm>
          <a:off x="13271500" y="52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43416</xdr:rowOff>
    </xdr:from>
    <xdr:to>
      <xdr:col>72</xdr:col>
      <xdr:colOff>73025</xdr:colOff>
      <xdr:row>30</xdr:row>
      <xdr:rowOff>113620</xdr:rowOff>
    </xdr:to>
    <xdr:cxnSp macro="">
      <xdr:nvCxnSpPr>
        <xdr:cNvPr id="150" name="直線コネクタ 149">
          <a:extLst>
            <a:ext uri="{FF2B5EF4-FFF2-40B4-BE49-F238E27FC236}">
              <a16:creationId xmlns:a16="http://schemas.microsoft.com/office/drawing/2014/main" id="{4EE3C611-64AF-4879-8C96-C14837DD5DAA}"/>
            </a:ext>
          </a:extLst>
        </xdr:cNvPr>
        <xdr:cNvCxnSpPr/>
      </xdr:nvCxnSpPr>
      <xdr:spPr>
        <a:xfrm flipV="1">
          <a:off x="13322300" y="5015466"/>
          <a:ext cx="762000" cy="2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32630</xdr:rowOff>
    </xdr:from>
    <xdr:to>
      <xdr:col>64</xdr:col>
      <xdr:colOff>123825</xdr:colOff>
      <xdr:row>31</xdr:row>
      <xdr:rowOff>134230</xdr:rowOff>
    </xdr:to>
    <xdr:sp macro="" textlink="">
      <xdr:nvSpPr>
        <xdr:cNvPr id="151" name="楕円 150">
          <a:extLst>
            <a:ext uri="{FF2B5EF4-FFF2-40B4-BE49-F238E27FC236}">
              <a16:creationId xmlns:a16="http://schemas.microsoft.com/office/drawing/2014/main" id="{85A536F5-6227-4801-902B-8D066D3579B4}"/>
            </a:ext>
          </a:extLst>
        </xdr:cNvPr>
        <xdr:cNvSpPr/>
      </xdr:nvSpPr>
      <xdr:spPr>
        <a:xfrm>
          <a:off x="12509500" y="53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113620</xdr:rowOff>
    </xdr:from>
    <xdr:to>
      <xdr:col>68</xdr:col>
      <xdr:colOff>73025</xdr:colOff>
      <xdr:row>31</xdr:row>
      <xdr:rowOff>83430</xdr:rowOff>
    </xdr:to>
    <xdr:cxnSp macro="">
      <xdr:nvCxnSpPr>
        <xdr:cNvPr id="152" name="直線コネクタ 151">
          <a:extLst>
            <a:ext uri="{FF2B5EF4-FFF2-40B4-BE49-F238E27FC236}">
              <a16:creationId xmlns:a16="http://schemas.microsoft.com/office/drawing/2014/main" id="{AEFADDF3-3F71-4990-A41B-04928DE9D5EE}"/>
            </a:ext>
          </a:extLst>
        </xdr:cNvPr>
        <xdr:cNvCxnSpPr/>
      </xdr:nvCxnSpPr>
      <xdr:spPr>
        <a:xfrm flipV="1">
          <a:off x="12560300" y="5257120"/>
          <a:ext cx="762000" cy="14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53" name="楕円 152">
          <a:extLst>
            <a:ext uri="{FF2B5EF4-FFF2-40B4-BE49-F238E27FC236}">
              <a16:creationId xmlns:a16="http://schemas.microsoft.com/office/drawing/2014/main" id="{9F657BAE-9E17-4FFE-8127-DD4CEE47C416}"/>
            </a:ext>
          </a:extLst>
        </xdr:cNvPr>
        <xdr:cNvSpPr/>
      </xdr:nvSpPr>
      <xdr:spPr>
        <a:xfrm>
          <a:off x="11747500" y="53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83430</xdr:rowOff>
    </xdr:from>
    <xdr:to>
      <xdr:col>64</xdr:col>
      <xdr:colOff>73025</xdr:colOff>
      <xdr:row>31</xdr:row>
      <xdr:rowOff>117820</xdr:rowOff>
    </xdr:to>
    <xdr:cxnSp macro="">
      <xdr:nvCxnSpPr>
        <xdr:cNvPr id="154" name="直線コネクタ 153">
          <a:extLst>
            <a:ext uri="{FF2B5EF4-FFF2-40B4-BE49-F238E27FC236}">
              <a16:creationId xmlns:a16="http://schemas.microsoft.com/office/drawing/2014/main" id="{1E66E430-9C9F-46A6-9F36-D2FAAD10029E}"/>
            </a:ext>
          </a:extLst>
        </xdr:cNvPr>
        <xdr:cNvCxnSpPr/>
      </xdr:nvCxnSpPr>
      <xdr:spPr>
        <a:xfrm flipV="1">
          <a:off x="11798300" y="5398380"/>
          <a:ext cx="762000" cy="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55" name="n_1aveValue債務償還比率">
          <a:extLst>
            <a:ext uri="{FF2B5EF4-FFF2-40B4-BE49-F238E27FC236}">
              <a16:creationId xmlns:a16="http://schemas.microsoft.com/office/drawing/2014/main" id="{B719903E-56B5-4648-9DC7-C1271E6C4988}"/>
            </a:ext>
          </a:extLst>
        </xdr:cNvPr>
        <xdr:cNvSpPr txBox="1"/>
      </xdr:nvSpPr>
      <xdr:spPr>
        <a:xfrm>
          <a:off x="13836727" y="516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56" name="n_2aveValue債務償還比率">
          <a:extLst>
            <a:ext uri="{FF2B5EF4-FFF2-40B4-BE49-F238E27FC236}">
              <a16:creationId xmlns:a16="http://schemas.microsoft.com/office/drawing/2014/main" id="{11880AC5-E207-4A35-B265-0DEEFA8B8AF3}"/>
            </a:ext>
          </a:extLst>
        </xdr:cNvPr>
        <xdr:cNvSpPr txBox="1"/>
      </xdr:nvSpPr>
      <xdr:spPr>
        <a:xfrm>
          <a:off x="13087427" y="539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57" name="n_3aveValue債務償還比率">
          <a:extLst>
            <a:ext uri="{FF2B5EF4-FFF2-40B4-BE49-F238E27FC236}">
              <a16:creationId xmlns:a16="http://schemas.microsoft.com/office/drawing/2014/main" id="{C3937DF7-E8F4-4130-A94E-0FEF89510B28}"/>
            </a:ext>
          </a:extLst>
        </xdr:cNvPr>
        <xdr:cNvSpPr txBox="1"/>
      </xdr:nvSpPr>
      <xdr:spPr>
        <a:xfrm>
          <a:off x="12325427" y="544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58" name="n_4aveValue債務償還比率">
          <a:extLst>
            <a:ext uri="{FF2B5EF4-FFF2-40B4-BE49-F238E27FC236}">
              <a16:creationId xmlns:a16="http://schemas.microsoft.com/office/drawing/2014/main" id="{8E85416C-AAFE-4C80-9360-EF4AC2A06DAC}"/>
            </a:ext>
          </a:extLst>
        </xdr:cNvPr>
        <xdr:cNvSpPr txBox="1"/>
      </xdr:nvSpPr>
      <xdr:spPr>
        <a:xfrm>
          <a:off x="11563427" y="508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110743</xdr:rowOff>
    </xdr:from>
    <xdr:ext cx="469744" cy="259045"/>
    <xdr:sp macro="" textlink="">
      <xdr:nvSpPr>
        <xdr:cNvPr id="159" name="n_1mainValue債務償還比率">
          <a:extLst>
            <a:ext uri="{FF2B5EF4-FFF2-40B4-BE49-F238E27FC236}">
              <a16:creationId xmlns:a16="http://schemas.microsoft.com/office/drawing/2014/main" id="{D4233D1A-35E6-4A33-A57C-CCF8A4FE212B}"/>
            </a:ext>
          </a:extLst>
        </xdr:cNvPr>
        <xdr:cNvSpPr txBox="1"/>
      </xdr:nvSpPr>
      <xdr:spPr>
        <a:xfrm>
          <a:off x="13836727" y="47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9497</xdr:rowOff>
    </xdr:from>
    <xdr:ext cx="469744" cy="259045"/>
    <xdr:sp macro="" textlink="">
      <xdr:nvSpPr>
        <xdr:cNvPr id="160" name="n_2mainValue債務償還比率">
          <a:extLst>
            <a:ext uri="{FF2B5EF4-FFF2-40B4-BE49-F238E27FC236}">
              <a16:creationId xmlns:a16="http://schemas.microsoft.com/office/drawing/2014/main" id="{C83E4012-E89C-468B-9938-FA6F89E41694}"/>
            </a:ext>
          </a:extLst>
        </xdr:cNvPr>
        <xdr:cNvSpPr txBox="1"/>
      </xdr:nvSpPr>
      <xdr:spPr>
        <a:xfrm>
          <a:off x="13087427" y="49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150757</xdr:rowOff>
    </xdr:from>
    <xdr:ext cx="469744" cy="259045"/>
    <xdr:sp macro="" textlink="">
      <xdr:nvSpPr>
        <xdr:cNvPr id="161" name="n_3mainValue債務償還比率">
          <a:extLst>
            <a:ext uri="{FF2B5EF4-FFF2-40B4-BE49-F238E27FC236}">
              <a16:creationId xmlns:a16="http://schemas.microsoft.com/office/drawing/2014/main" id="{270420EA-AE82-46FC-8DE1-0DEFB702B1E8}"/>
            </a:ext>
          </a:extLst>
        </xdr:cNvPr>
        <xdr:cNvSpPr txBox="1"/>
      </xdr:nvSpPr>
      <xdr:spPr>
        <a:xfrm>
          <a:off x="12325427" y="51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159747</xdr:rowOff>
    </xdr:from>
    <xdr:ext cx="469744" cy="259045"/>
    <xdr:sp macro="" textlink="">
      <xdr:nvSpPr>
        <xdr:cNvPr id="162" name="n_4mainValue債務償還比率">
          <a:extLst>
            <a:ext uri="{FF2B5EF4-FFF2-40B4-BE49-F238E27FC236}">
              <a16:creationId xmlns:a16="http://schemas.microsoft.com/office/drawing/2014/main" id="{92F17E45-7A1C-4CFA-89C0-BE4756C35BD8}"/>
            </a:ext>
          </a:extLst>
        </xdr:cNvPr>
        <xdr:cNvSpPr txBox="1"/>
      </xdr:nvSpPr>
      <xdr:spPr>
        <a:xfrm>
          <a:off x="11563427" y="54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13BD8D3-92F7-4A21-8D02-B1526225C34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9B103318-0F32-4514-BBD0-8A7FEC3FE5E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ADCB870-5C01-43F7-BD90-9AB71F38BA18}"/>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6936D86-E6D4-4E99-807E-7D5CA4A75F6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DF91EBE-9E24-4CA4-ACF9-7808A917B4F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D48E4E4-CFC0-40FB-8EEE-6285BAF3F83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F4B18F-6BFE-4B63-8D71-5FB400E395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B6B82E2-F658-47F1-994C-84D87AE01B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705C35-C8ED-47E8-B0AC-BE38F7CD664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590B7E-A614-4BE9-A037-8BE05C259BD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F0F5D1-9957-49E9-B22E-74B4365EDD7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761C48-4995-43A7-AA32-F546E184E6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33EDF9-329E-48AC-A24C-9A037C8A31E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D72710-C2D1-4238-B7B5-EAA54BFE59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3E0778-8A4C-41DD-9F79-1A87705354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E81244-9F21-4FD8-B33C-9A124ADDBB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19,711
19,098
29.68
8,154,742
7,614,790
533,047
4,800,264
5,092,552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BBEEDFA-5332-4F20-AB50-5D30413FC2A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8CFB3B-82F8-41E0-A847-5840E66D09D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32FBAB-87A6-48EC-BBBD-78B0740B3C1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433CC0-66CB-439C-A396-8438D4E371E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7F6CE3C-AD46-4B1E-ACCF-F234A32228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1EE142E-5382-4EB2-B38A-2B98962E8F3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895B8A-887F-46F4-9D1B-3609800DAD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8ABDF5-200D-49CD-AFF3-C164CAE839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29B5F6-C004-4515-8A91-E5D1DD048B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C5E587D-2886-47E0-BCAB-A7AB6309CAB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C7172B-D07D-4B5E-9B20-CFE988403F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A32CA1-C36A-43F1-88D3-D6AD3F95B74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A8812D-0D6A-4BEB-A0E2-509580213B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01482E0-9940-4EE1-8827-C163E521E48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26E43F-66CE-4A8D-81FB-21B5BEB7669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460BCE-5EBD-4BC0-A50D-11A987B1F0B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6FE4F8-B349-40A4-8EBB-A5864C4969D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6467035-1010-4D45-B5AE-83F9CAD82F9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5C2179D-5A80-44F3-BEF0-51A145477F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A5C3518-A3CA-479D-9DFD-504529FAC05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5113D67-8825-42A8-B482-4115107C94E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54C4E3-FA08-43CE-B736-E7F1A99AC94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117621-8D1A-4153-A593-8D5CE5A4A4F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9D7C8F5-088A-4FB0-BB7B-3C4BB041266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994F31-A23E-44B0-BD28-B84266151BD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87FABBB-2FAF-406E-B64F-97093DFA898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DC0DC45-D7F5-4356-927E-D2C59E46839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02E6F2B-0794-4E8E-A8E3-8D71BB42E1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151DB0-AD3D-47B3-BB29-F6A01B671D0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14CC3E9-2AED-40C4-88F7-B21F7910210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B55EC8-2A22-4FB4-8566-6BA43D8AE00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8B11A4A-FCD2-4E7E-B9E0-BD91F16D821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A5C74AB-F4B1-4A8C-A2B5-765DF8C82F9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8249AFC-F502-4D1E-B2C2-692C4C709E9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C7F00F5-8152-4C8F-BACD-96E9ADACEF8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654B423-5810-486E-8465-6FC24B10D4D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7745A73-F9E6-42B0-9584-A0C8A5A2A19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8C393F0-92DF-489F-8770-35EFBA7C209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0514272-85E0-4F3E-8AC2-0D120BED72B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AA65239-1656-4829-9E31-75669695C74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55EA212-78D0-4D64-80E0-76B4413D4A7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88AAE2C-B383-4E77-8450-9258CA791C0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942B80A-6A21-49E0-94A2-4F462CA002F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8DE5199-4FAE-45FF-93E8-96C2A93A6B9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D03270C-8B40-46AB-8A0C-3810B0D4FA8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1126C07A-0CC4-4E47-9858-4D3942DC2EB9}"/>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557BB22F-CBA4-41AE-8CAC-AA9411F07493}"/>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C9BA1AC0-23A8-4295-80DC-A4396043D618}"/>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15C79677-78C8-4D0C-9BAE-C1267E85673C}"/>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F1A3C6FE-6511-48FB-AE7D-C0EACB011602}"/>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053E59F8-B0C4-4BDE-BE26-067E180FEAFC}"/>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696756B9-C293-4873-B70E-FA0E481793E5}"/>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A69D284D-B03D-4E97-9798-C5D2724CF5AB}"/>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07CF0657-83ED-4854-B4E6-DDD3CE508792}"/>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EA3DAF64-B92A-4FD5-A494-636A7B6E76E1}"/>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AD970E61-4C7A-4245-A58C-1C836A5A50FD}"/>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D1995B0-F328-47E2-9F87-BADADDBB04C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5F0588-DE98-447A-9221-41258B644B3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93094D-C5EA-47BA-A240-99E0FA9FD3B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CFBD1A-7D5A-4378-82A0-FA5E1EDA18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AC36C28-BC6E-419D-86B0-EC286995916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40640</xdr:rowOff>
    </xdr:from>
    <xdr:to>
      <xdr:col>24</xdr:col>
      <xdr:colOff>114300</xdr:colOff>
      <xdr:row>36</xdr:row>
      <xdr:rowOff>142240</xdr:rowOff>
    </xdr:to>
    <xdr:sp macro="" textlink="">
      <xdr:nvSpPr>
        <xdr:cNvPr id="73" name="楕円 72">
          <a:extLst>
            <a:ext uri="{FF2B5EF4-FFF2-40B4-BE49-F238E27FC236}">
              <a16:creationId xmlns:a16="http://schemas.microsoft.com/office/drawing/2014/main" id="{AF620023-E944-4189-BC5A-7794166FABD9}"/>
            </a:ext>
          </a:extLst>
        </xdr:cNvPr>
        <xdr:cNvSpPr/>
      </xdr:nvSpPr>
      <xdr:spPr>
        <a:xfrm>
          <a:off x="4584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63517</xdr:rowOff>
    </xdr:from>
    <xdr:ext cx="405111" cy="259045"/>
    <xdr:sp macro="" textlink="">
      <xdr:nvSpPr>
        <xdr:cNvPr id="74" name="【道路】&#10;有形固定資産減価償却率該当値テキスト">
          <a:extLst>
            <a:ext uri="{FF2B5EF4-FFF2-40B4-BE49-F238E27FC236}">
              <a16:creationId xmlns:a16="http://schemas.microsoft.com/office/drawing/2014/main" id="{9741EBE2-6169-4A14-862F-0F2972E337EF}"/>
            </a:ext>
          </a:extLst>
        </xdr:cNvPr>
        <xdr:cNvSpPr txBox="1"/>
      </xdr:nvSpPr>
      <xdr:spPr>
        <a:xfrm>
          <a:off x="4673600"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xdr:rowOff>
    </xdr:from>
    <xdr:to>
      <xdr:col>20</xdr:col>
      <xdr:colOff>38100</xdr:colOff>
      <xdr:row>36</xdr:row>
      <xdr:rowOff>106045</xdr:rowOff>
    </xdr:to>
    <xdr:sp macro="" textlink="">
      <xdr:nvSpPr>
        <xdr:cNvPr id="75" name="楕円 74">
          <a:extLst>
            <a:ext uri="{FF2B5EF4-FFF2-40B4-BE49-F238E27FC236}">
              <a16:creationId xmlns:a16="http://schemas.microsoft.com/office/drawing/2014/main" id="{437408F1-65E9-4912-9767-E93A3EC7453A}"/>
            </a:ext>
          </a:extLst>
        </xdr:cNvPr>
        <xdr:cNvSpPr/>
      </xdr:nvSpPr>
      <xdr:spPr>
        <a:xfrm>
          <a:off x="3746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55245</xdr:rowOff>
    </xdr:from>
    <xdr:to>
      <xdr:col>24</xdr:col>
      <xdr:colOff>63500</xdr:colOff>
      <xdr:row>36</xdr:row>
      <xdr:rowOff>91440</xdr:rowOff>
    </xdr:to>
    <xdr:cxnSp macro="">
      <xdr:nvCxnSpPr>
        <xdr:cNvPr id="76" name="直線コネクタ 75">
          <a:extLst>
            <a:ext uri="{FF2B5EF4-FFF2-40B4-BE49-F238E27FC236}">
              <a16:creationId xmlns:a16="http://schemas.microsoft.com/office/drawing/2014/main" id="{3E91D378-D629-45F4-80D7-FA37B5197710}"/>
            </a:ext>
          </a:extLst>
        </xdr:cNvPr>
        <xdr:cNvCxnSpPr/>
      </xdr:nvCxnSpPr>
      <xdr:spPr>
        <a:xfrm>
          <a:off x="3797300" y="62274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141605</xdr:rowOff>
    </xdr:from>
    <xdr:to>
      <xdr:col>15</xdr:col>
      <xdr:colOff>101600</xdr:colOff>
      <xdr:row>36</xdr:row>
      <xdr:rowOff>71755</xdr:rowOff>
    </xdr:to>
    <xdr:sp macro="" textlink="">
      <xdr:nvSpPr>
        <xdr:cNvPr id="77" name="楕円 76">
          <a:extLst>
            <a:ext uri="{FF2B5EF4-FFF2-40B4-BE49-F238E27FC236}">
              <a16:creationId xmlns:a16="http://schemas.microsoft.com/office/drawing/2014/main" id="{469F646D-3F8A-4D98-A91A-949403AB7B8E}"/>
            </a:ext>
          </a:extLst>
        </xdr:cNvPr>
        <xdr:cNvSpPr/>
      </xdr:nvSpPr>
      <xdr:spPr>
        <a:xfrm>
          <a:off x="2857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20955</xdr:rowOff>
    </xdr:from>
    <xdr:to>
      <xdr:col>19</xdr:col>
      <xdr:colOff>177800</xdr:colOff>
      <xdr:row>36</xdr:row>
      <xdr:rowOff>55245</xdr:rowOff>
    </xdr:to>
    <xdr:cxnSp macro="">
      <xdr:nvCxnSpPr>
        <xdr:cNvPr id="78" name="直線コネクタ 77">
          <a:extLst>
            <a:ext uri="{FF2B5EF4-FFF2-40B4-BE49-F238E27FC236}">
              <a16:creationId xmlns:a16="http://schemas.microsoft.com/office/drawing/2014/main" id="{108525DC-2E46-4481-A7B1-9C979C2B84C9}"/>
            </a:ext>
          </a:extLst>
        </xdr:cNvPr>
        <xdr:cNvCxnSpPr/>
      </xdr:nvCxnSpPr>
      <xdr:spPr>
        <a:xfrm>
          <a:off x="2908300" y="6193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103505</xdr:rowOff>
    </xdr:from>
    <xdr:to>
      <xdr:col>10</xdr:col>
      <xdr:colOff>165100</xdr:colOff>
      <xdr:row>36</xdr:row>
      <xdr:rowOff>33655</xdr:rowOff>
    </xdr:to>
    <xdr:sp macro="" textlink="">
      <xdr:nvSpPr>
        <xdr:cNvPr id="79" name="楕円 78">
          <a:extLst>
            <a:ext uri="{FF2B5EF4-FFF2-40B4-BE49-F238E27FC236}">
              <a16:creationId xmlns:a16="http://schemas.microsoft.com/office/drawing/2014/main" id="{386A2739-E877-4243-AC12-1F6A637182F5}"/>
            </a:ext>
          </a:extLst>
        </xdr:cNvPr>
        <xdr:cNvSpPr/>
      </xdr:nvSpPr>
      <xdr:spPr>
        <a:xfrm>
          <a:off x="1968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154305</xdr:rowOff>
    </xdr:from>
    <xdr:to>
      <xdr:col>15</xdr:col>
      <xdr:colOff>50800</xdr:colOff>
      <xdr:row>36</xdr:row>
      <xdr:rowOff>20955</xdr:rowOff>
    </xdr:to>
    <xdr:cxnSp macro="">
      <xdr:nvCxnSpPr>
        <xdr:cNvPr id="80" name="直線コネクタ 79">
          <a:extLst>
            <a:ext uri="{FF2B5EF4-FFF2-40B4-BE49-F238E27FC236}">
              <a16:creationId xmlns:a16="http://schemas.microsoft.com/office/drawing/2014/main" id="{3225ACA5-5392-498E-B0F9-8AEE101D8C56}"/>
            </a:ext>
          </a:extLst>
        </xdr:cNvPr>
        <xdr:cNvCxnSpPr/>
      </xdr:nvCxnSpPr>
      <xdr:spPr>
        <a:xfrm>
          <a:off x="2019300" y="6155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74930</xdr:rowOff>
    </xdr:from>
    <xdr:to>
      <xdr:col>6</xdr:col>
      <xdr:colOff>38100</xdr:colOff>
      <xdr:row>36</xdr:row>
      <xdr:rowOff>5080</xdr:rowOff>
    </xdr:to>
    <xdr:sp macro="" textlink="">
      <xdr:nvSpPr>
        <xdr:cNvPr id="81" name="楕円 80">
          <a:extLst>
            <a:ext uri="{FF2B5EF4-FFF2-40B4-BE49-F238E27FC236}">
              <a16:creationId xmlns:a16="http://schemas.microsoft.com/office/drawing/2014/main" id="{BC057C4B-AFAB-4D18-B373-8C015551ECF5}"/>
            </a:ext>
          </a:extLst>
        </xdr:cNvPr>
        <xdr:cNvSpPr/>
      </xdr:nvSpPr>
      <xdr:spPr>
        <a:xfrm>
          <a:off x="1079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125730</xdr:rowOff>
    </xdr:from>
    <xdr:to>
      <xdr:col>10</xdr:col>
      <xdr:colOff>114300</xdr:colOff>
      <xdr:row>35</xdr:row>
      <xdr:rowOff>154305</xdr:rowOff>
    </xdr:to>
    <xdr:cxnSp macro="">
      <xdr:nvCxnSpPr>
        <xdr:cNvPr id="82" name="直線コネクタ 81">
          <a:extLst>
            <a:ext uri="{FF2B5EF4-FFF2-40B4-BE49-F238E27FC236}">
              <a16:creationId xmlns:a16="http://schemas.microsoft.com/office/drawing/2014/main" id="{D3D7ACD5-DB78-40A9-87C3-A5135384AF92}"/>
            </a:ext>
          </a:extLst>
        </xdr:cNvPr>
        <xdr:cNvCxnSpPr/>
      </xdr:nvCxnSpPr>
      <xdr:spPr>
        <a:xfrm>
          <a:off x="1130300" y="6126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a:extLst>
            <a:ext uri="{FF2B5EF4-FFF2-40B4-BE49-F238E27FC236}">
              <a16:creationId xmlns:a16="http://schemas.microsoft.com/office/drawing/2014/main" id="{27BC7DB1-6B1F-449C-A706-635DD0ABE0C0}"/>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79AB2D3F-FE01-491E-8052-10BE660C4165}"/>
            </a:ext>
          </a:extLst>
        </xdr:cNvPr>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32E57040-4D60-4048-9790-80B42CA722EA}"/>
            </a:ext>
          </a:extLst>
        </xdr:cNvPr>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a:extLst>
            <a:ext uri="{FF2B5EF4-FFF2-40B4-BE49-F238E27FC236}">
              <a16:creationId xmlns:a16="http://schemas.microsoft.com/office/drawing/2014/main" id="{2673D575-0D8B-4164-8751-2E3937E55176}"/>
            </a:ext>
          </a:extLst>
        </xdr:cNvPr>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122572</xdr:rowOff>
    </xdr:from>
    <xdr:ext cx="405111" cy="259045"/>
    <xdr:sp macro="" textlink="">
      <xdr:nvSpPr>
        <xdr:cNvPr id="87" name="n_1mainValue【道路】&#10;有形固定資産減価償却率">
          <a:extLst>
            <a:ext uri="{FF2B5EF4-FFF2-40B4-BE49-F238E27FC236}">
              <a16:creationId xmlns:a16="http://schemas.microsoft.com/office/drawing/2014/main" id="{B3D5AA95-2603-46F1-A229-6C2A59536AC1}"/>
            </a:ext>
          </a:extLst>
        </xdr:cNvPr>
        <xdr:cNvSpPr txBox="1"/>
      </xdr:nvSpPr>
      <xdr:spPr>
        <a:xfrm>
          <a:off x="3582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88282</xdr:rowOff>
    </xdr:from>
    <xdr:ext cx="405111" cy="259045"/>
    <xdr:sp macro="" textlink="">
      <xdr:nvSpPr>
        <xdr:cNvPr id="88" name="n_2mainValue【道路】&#10;有形固定資産減価償却率">
          <a:extLst>
            <a:ext uri="{FF2B5EF4-FFF2-40B4-BE49-F238E27FC236}">
              <a16:creationId xmlns:a16="http://schemas.microsoft.com/office/drawing/2014/main" id="{AC189A77-7C3F-4E92-9F7B-9BCAF2D5F0B2}"/>
            </a:ext>
          </a:extLst>
        </xdr:cNvPr>
        <xdr:cNvSpPr txBox="1"/>
      </xdr:nvSpPr>
      <xdr:spPr>
        <a:xfrm>
          <a:off x="2705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50182</xdr:rowOff>
    </xdr:from>
    <xdr:ext cx="405111" cy="259045"/>
    <xdr:sp macro="" textlink="">
      <xdr:nvSpPr>
        <xdr:cNvPr id="89" name="n_3mainValue【道路】&#10;有形固定資産減価償却率">
          <a:extLst>
            <a:ext uri="{FF2B5EF4-FFF2-40B4-BE49-F238E27FC236}">
              <a16:creationId xmlns:a16="http://schemas.microsoft.com/office/drawing/2014/main" id="{A37F0A48-E2C2-4392-8395-8D85A5647043}"/>
            </a:ext>
          </a:extLst>
        </xdr:cNvPr>
        <xdr:cNvSpPr txBox="1"/>
      </xdr:nvSpPr>
      <xdr:spPr>
        <a:xfrm>
          <a:off x="1816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21607</xdr:rowOff>
    </xdr:from>
    <xdr:ext cx="405111" cy="259045"/>
    <xdr:sp macro="" textlink="">
      <xdr:nvSpPr>
        <xdr:cNvPr id="90" name="n_4mainValue【道路】&#10;有形固定資産減価償却率">
          <a:extLst>
            <a:ext uri="{FF2B5EF4-FFF2-40B4-BE49-F238E27FC236}">
              <a16:creationId xmlns:a16="http://schemas.microsoft.com/office/drawing/2014/main" id="{7E9D7748-06EA-4121-9684-E32E1B499570}"/>
            </a:ext>
          </a:extLst>
        </xdr:cNvPr>
        <xdr:cNvSpPr txBox="1"/>
      </xdr:nvSpPr>
      <xdr:spPr>
        <a:xfrm>
          <a:off x="927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83EF103-BC37-48DD-B59F-CEC4808ED8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57041CA-A7F5-4632-A211-6378E57C25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7DB3F13-4EA4-4AEB-9C1F-9B2E704DD61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25F70AA-C019-40E7-AEE6-0C0E3E3AA96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D172D60-70E8-4C76-9041-05E6C84AAE4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78F2B17-BE9D-4EE5-8B82-AE1433B293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B447B71-6BEE-49E3-8BC7-477DCCE2EB6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BFB418E-E8B3-4FB8-A6BA-23D6CA3173A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1B409C6-BE89-418A-B601-47D671646C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A13E259-B9FC-4CC4-8E76-1EA4C2487BF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92E17FD6-448F-4478-8C2A-7EF5C745E8B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9EDCB75C-DEC8-4039-A3DD-323DC63B050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74F7D92-528D-4C92-AA6C-718F7A6C676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BE94C950-6D37-4841-907E-7B524E5B8E31}"/>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7D7D42A5-5CEE-4D94-A2D5-DD95845C945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591B02A3-F8A0-4646-9DDC-8D4C5BA5AF4A}"/>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51560DE-14FC-4C61-A3A2-82EEFACF1CA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3D1FBE8A-D0A8-4C97-AC6D-5B632557F44C}"/>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877F861-EB08-41F1-8082-76299542DFA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29D771FD-2071-4C44-A023-A1FE527A4D7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DF809A9-91C1-41D8-88D7-A0F519DC8A6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191446DD-AE40-4F86-810C-554C71E7331C}"/>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7B7071A8-8441-49BC-80F0-8FCB4A13379C}"/>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EE24D7BE-06BD-42D9-8775-D8C186B0547E}"/>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A7F8D5B1-2BF0-4FF1-A8F6-A55E5F1ECBB8}"/>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6D84D089-2539-42B1-92C1-3DD02C3F1F8B}"/>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77EF066B-417A-4375-9F27-6BF3DCA94181}"/>
            </a:ext>
          </a:extLst>
        </xdr:cNvPr>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C953DC4B-9510-471F-9C12-DC0132FA41CE}"/>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F83CF466-30DC-4452-AB4E-02FC23FD3B27}"/>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7F349C67-E43A-423C-8A62-879221E443E7}"/>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C9272C8E-5DDC-4CE1-8344-BA2502C279AD}"/>
            </a:ext>
          </a:extLst>
        </xdr:cNvPr>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25B06D34-607C-4AB9-BE03-B8A289538A4D}"/>
            </a:ext>
          </a:extLst>
        </xdr:cNvPr>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14E3EE4-DA5F-4ED6-A5F4-4DB35872369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A69DE87-B903-4DEA-AF7B-0527474DBE1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6E22059-F79E-49CA-9821-DC80ED218C5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07C1146-DD9C-4183-AAA7-45E842439D1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2FC5480-2688-4157-B151-8495430558F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63856</xdr:rowOff>
    </xdr:from>
    <xdr:to>
      <xdr:col>55</xdr:col>
      <xdr:colOff>50800</xdr:colOff>
      <xdr:row>41</xdr:row>
      <xdr:rowOff>165456</xdr:rowOff>
    </xdr:to>
    <xdr:sp macro="" textlink="">
      <xdr:nvSpPr>
        <xdr:cNvPr id="128" name="楕円 127">
          <a:extLst>
            <a:ext uri="{FF2B5EF4-FFF2-40B4-BE49-F238E27FC236}">
              <a16:creationId xmlns:a16="http://schemas.microsoft.com/office/drawing/2014/main" id="{BC3503B3-A0F8-4BA4-8C4B-AE6AAB68B143}"/>
            </a:ext>
          </a:extLst>
        </xdr:cNvPr>
        <xdr:cNvSpPr/>
      </xdr:nvSpPr>
      <xdr:spPr>
        <a:xfrm>
          <a:off x="10426700" y="709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18050</xdr:rowOff>
    </xdr:from>
    <xdr:ext cx="534377" cy="259045"/>
    <xdr:sp macro="" textlink="">
      <xdr:nvSpPr>
        <xdr:cNvPr id="129" name="【道路】&#10;一人当たり延長該当値テキスト">
          <a:extLst>
            <a:ext uri="{FF2B5EF4-FFF2-40B4-BE49-F238E27FC236}">
              <a16:creationId xmlns:a16="http://schemas.microsoft.com/office/drawing/2014/main" id="{E1AE2FE3-D606-42A0-817C-A931CC2DC257}"/>
            </a:ext>
          </a:extLst>
        </xdr:cNvPr>
        <xdr:cNvSpPr txBox="1"/>
      </xdr:nvSpPr>
      <xdr:spPr>
        <a:xfrm>
          <a:off x="10515600" y="70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63819</xdr:rowOff>
    </xdr:from>
    <xdr:to>
      <xdr:col>50</xdr:col>
      <xdr:colOff>165100</xdr:colOff>
      <xdr:row>41</xdr:row>
      <xdr:rowOff>165419</xdr:rowOff>
    </xdr:to>
    <xdr:sp macro="" textlink="">
      <xdr:nvSpPr>
        <xdr:cNvPr id="130" name="楕円 129">
          <a:extLst>
            <a:ext uri="{FF2B5EF4-FFF2-40B4-BE49-F238E27FC236}">
              <a16:creationId xmlns:a16="http://schemas.microsoft.com/office/drawing/2014/main" id="{AB085E1F-A6BF-4077-826A-CEE2FE28D3B4}"/>
            </a:ext>
          </a:extLst>
        </xdr:cNvPr>
        <xdr:cNvSpPr/>
      </xdr:nvSpPr>
      <xdr:spPr>
        <a:xfrm>
          <a:off x="9588500" y="70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114619</xdr:rowOff>
    </xdr:from>
    <xdr:to>
      <xdr:col>55</xdr:col>
      <xdr:colOff>0</xdr:colOff>
      <xdr:row>41</xdr:row>
      <xdr:rowOff>114656</xdr:rowOff>
    </xdr:to>
    <xdr:cxnSp macro="">
      <xdr:nvCxnSpPr>
        <xdr:cNvPr id="131" name="直線コネクタ 130">
          <a:extLst>
            <a:ext uri="{FF2B5EF4-FFF2-40B4-BE49-F238E27FC236}">
              <a16:creationId xmlns:a16="http://schemas.microsoft.com/office/drawing/2014/main" id="{C695919B-6062-4311-B9AA-C2B7371DBA3B}"/>
            </a:ext>
          </a:extLst>
        </xdr:cNvPr>
        <xdr:cNvCxnSpPr/>
      </xdr:nvCxnSpPr>
      <xdr:spPr>
        <a:xfrm>
          <a:off x="9639300" y="7144069"/>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63719</xdr:rowOff>
    </xdr:from>
    <xdr:to>
      <xdr:col>46</xdr:col>
      <xdr:colOff>38100</xdr:colOff>
      <xdr:row>41</xdr:row>
      <xdr:rowOff>165319</xdr:rowOff>
    </xdr:to>
    <xdr:sp macro="" textlink="">
      <xdr:nvSpPr>
        <xdr:cNvPr id="132" name="楕円 131">
          <a:extLst>
            <a:ext uri="{FF2B5EF4-FFF2-40B4-BE49-F238E27FC236}">
              <a16:creationId xmlns:a16="http://schemas.microsoft.com/office/drawing/2014/main" id="{0FA11768-6F0B-4F74-A6F5-D106E56BAAD0}"/>
            </a:ext>
          </a:extLst>
        </xdr:cNvPr>
        <xdr:cNvSpPr/>
      </xdr:nvSpPr>
      <xdr:spPr>
        <a:xfrm>
          <a:off x="8699500" y="709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114519</xdr:rowOff>
    </xdr:from>
    <xdr:to>
      <xdr:col>50</xdr:col>
      <xdr:colOff>114300</xdr:colOff>
      <xdr:row>41</xdr:row>
      <xdr:rowOff>114619</xdr:rowOff>
    </xdr:to>
    <xdr:cxnSp macro="">
      <xdr:nvCxnSpPr>
        <xdr:cNvPr id="133" name="直線コネクタ 132">
          <a:extLst>
            <a:ext uri="{FF2B5EF4-FFF2-40B4-BE49-F238E27FC236}">
              <a16:creationId xmlns:a16="http://schemas.microsoft.com/office/drawing/2014/main" id="{67297C69-9744-4BC7-9273-89AB735EFCDC}"/>
            </a:ext>
          </a:extLst>
        </xdr:cNvPr>
        <xdr:cNvCxnSpPr/>
      </xdr:nvCxnSpPr>
      <xdr:spPr>
        <a:xfrm>
          <a:off x="8750300" y="7143969"/>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63463</xdr:rowOff>
    </xdr:from>
    <xdr:to>
      <xdr:col>41</xdr:col>
      <xdr:colOff>101600</xdr:colOff>
      <xdr:row>41</xdr:row>
      <xdr:rowOff>165063</xdr:rowOff>
    </xdr:to>
    <xdr:sp macro="" textlink="">
      <xdr:nvSpPr>
        <xdr:cNvPr id="134" name="楕円 133">
          <a:extLst>
            <a:ext uri="{FF2B5EF4-FFF2-40B4-BE49-F238E27FC236}">
              <a16:creationId xmlns:a16="http://schemas.microsoft.com/office/drawing/2014/main" id="{506B8342-93B6-4FF7-A6E2-7447F5FCAB8C}"/>
            </a:ext>
          </a:extLst>
        </xdr:cNvPr>
        <xdr:cNvSpPr/>
      </xdr:nvSpPr>
      <xdr:spPr>
        <a:xfrm>
          <a:off x="7810500" y="70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114263</xdr:rowOff>
    </xdr:from>
    <xdr:to>
      <xdr:col>45</xdr:col>
      <xdr:colOff>177800</xdr:colOff>
      <xdr:row>41</xdr:row>
      <xdr:rowOff>114519</xdr:rowOff>
    </xdr:to>
    <xdr:cxnSp macro="">
      <xdr:nvCxnSpPr>
        <xdr:cNvPr id="135" name="直線コネクタ 134">
          <a:extLst>
            <a:ext uri="{FF2B5EF4-FFF2-40B4-BE49-F238E27FC236}">
              <a16:creationId xmlns:a16="http://schemas.microsoft.com/office/drawing/2014/main" id="{E152645E-AA51-41FD-A1A7-14A8686B0A27}"/>
            </a:ext>
          </a:extLst>
        </xdr:cNvPr>
        <xdr:cNvCxnSpPr/>
      </xdr:nvCxnSpPr>
      <xdr:spPr>
        <a:xfrm>
          <a:off x="7861300" y="7143713"/>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63223</xdr:rowOff>
    </xdr:from>
    <xdr:to>
      <xdr:col>36</xdr:col>
      <xdr:colOff>165100</xdr:colOff>
      <xdr:row>41</xdr:row>
      <xdr:rowOff>164823</xdr:rowOff>
    </xdr:to>
    <xdr:sp macro="" textlink="">
      <xdr:nvSpPr>
        <xdr:cNvPr id="136" name="楕円 135">
          <a:extLst>
            <a:ext uri="{FF2B5EF4-FFF2-40B4-BE49-F238E27FC236}">
              <a16:creationId xmlns:a16="http://schemas.microsoft.com/office/drawing/2014/main" id="{152EFC43-7A66-4403-9CC0-77647BB01EBE}"/>
            </a:ext>
          </a:extLst>
        </xdr:cNvPr>
        <xdr:cNvSpPr/>
      </xdr:nvSpPr>
      <xdr:spPr>
        <a:xfrm>
          <a:off x="6921500" y="70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114023</xdr:rowOff>
    </xdr:from>
    <xdr:to>
      <xdr:col>41</xdr:col>
      <xdr:colOff>50800</xdr:colOff>
      <xdr:row>41</xdr:row>
      <xdr:rowOff>114263</xdr:rowOff>
    </xdr:to>
    <xdr:cxnSp macro="">
      <xdr:nvCxnSpPr>
        <xdr:cNvPr id="137" name="直線コネクタ 136">
          <a:extLst>
            <a:ext uri="{FF2B5EF4-FFF2-40B4-BE49-F238E27FC236}">
              <a16:creationId xmlns:a16="http://schemas.microsoft.com/office/drawing/2014/main" id="{8550F518-9AC4-4913-8C59-EF371CD99D4B}"/>
            </a:ext>
          </a:extLst>
        </xdr:cNvPr>
        <xdr:cNvCxnSpPr/>
      </xdr:nvCxnSpPr>
      <xdr:spPr>
        <a:xfrm>
          <a:off x="6972300" y="7143473"/>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3113D40E-2056-474A-B5F6-BFC1215DB4CA}"/>
            </a:ext>
          </a:extLst>
        </xdr:cNvPr>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638667E5-AF4A-4D73-A37F-239D41D89C7D}"/>
            </a:ext>
          </a:extLst>
        </xdr:cNvPr>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a:extLst>
            <a:ext uri="{FF2B5EF4-FFF2-40B4-BE49-F238E27FC236}">
              <a16:creationId xmlns:a16="http://schemas.microsoft.com/office/drawing/2014/main" id="{CFF6AE76-B68E-4A40-B670-0EA793730042}"/>
            </a:ext>
          </a:extLst>
        </xdr:cNvPr>
        <xdr:cNvSpPr txBox="1"/>
      </xdr:nvSpPr>
      <xdr:spPr>
        <a:xfrm>
          <a:off x="7594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a:extLst>
            <a:ext uri="{FF2B5EF4-FFF2-40B4-BE49-F238E27FC236}">
              <a16:creationId xmlns:a16="http://schemas.microsoft.com/office/drawing/2014/main" id="{93ABCF8B-598B-4554-9357-88DB65C6D171}"/>
            </a:ext>
          </a:extLst>
        </xdr:cNvPr>
        <xdr:cNvSpPr txBox="1"/>
      </xdr:nvSpPr>
      <xdr:spPr>
        <a:xfrm>
          <a:off x="6705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156546</xdr:rowOff>
    </xdr:from>
    <xdr:ext cx="534377" cy="259045"/>
    <xdr:sp macro="" textlink="">
      <xdr:nvSpPr>
        <xdr:cNvPr id="142" name="n_1mainValue【道路】&#10;一人当たり延長">
          <a:extLst>
            <a:ext uri="{FF2B5EF4-FFF2-40B4-BE49-F238E27FC236}">
              <a16:creationId xmlns:a16="http://schemas.microsoft.com/office/drawing/2014/main" id="{7438907A-735C-46BC-A8CB-28F9EC90F999}"/>
            </a:ext>
          </a:extLst>
        </xdr:cNvPr>
        <xdr:cNvSpPr txBox="1"/>
      </xdr:nvSpPr>
      <xdr:spPr>
        <a:xfrm>
          <a:off x="9359411" y="71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156446</xdr:rowOff>
    </xdr:from>
    <xdr:ext cx="534377" cy="259045"/>
    <xdr:sp macro="" textlink="">
      <xdr:nvSpPr>
        <xdr:cNvPr id="143" name="n_2mainValue【道路】&#10;一人当たり延長">
          <a:extLst>
            <a:ext uri="{FF2B5EF4-FFF2-40B4-BE49-F238E27FC236}">
              <a16:creationId xmlns:a16="http://schemas.microsoft.com/office/drawing/2014/main" id="{576F1040-F57B-48C7-95D7-FEC97734BF00}"/>
            </a:ext>
          </a:extLst>
        </xdr:cNvPr>
        <xdr:cNvSpPr txBox="1"/>
      </xdr:nvSpPr>
      <xdr:spPr>
        <a:xfrm>
          <a:off x="8483111" y="718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156190</xdr:rowOff>
    </xdr:from>
    <xdr:ext cx="534377" cy="259045"/>
    <xdr:sp macro="" textlink="">
      <xdr:nvSpPr>
        <xdr:cNvPr id="144" name="n_3mainValue【道路】&#10;一人当たり延長">
          <a:extLst>
            <a:ext uri="{FF2B5EF4-FFF2-40B4-BE49-F238E27FC236}">
              <a16:creationId xmlns:a16="http://schemas.microsoft.com/office/drawing/2014/main" id="{69DB8251-453D-4183-9CA7-A502F47BBF27}"/>
            </a:ext>
          </a:extLst>
        </xdr:cNvPr>
        <xdr:cNvSpPr txBox="1"/>
      </xdr:nvSpPr>
      <xdr:spPr>
        <a:xfrm>
          <a:off x="7594111" y="718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155950</xdr:rowOff>
    </xdr:from>
    <xdr:ext cx="534377" cy="259045"/>
    <xdr:sp macro="" textlink="">
      <xdr:nvSpPr>
        <xdr:cNvPr id="145" name="n_4mainValue【道路】&#10;一人当たり延長">
          <a:extLst>
            <a:ext uri="{FF2B5EF4-FFF2-40B4-BE49-F238E27FC236}">
              <a16:creationId xmlns:a16="http://schemas.microsoft.com/office/drawing/2014/main" id="{36701640-05EB-4AC6-965E-CED35B30DE55}"/>
            </a:ext>
          </a:extLst>
        </xdr:cNvPr>
        <xdr:cNvSpPr txBox="1"/>
      </xdr:nvSpPr>
      <xdr:spPr>
        <a:xfrm>
          <a:off x="6705111" y="718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441D22C-808D-4A6C-8C12-EDF883E972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94FABB4-E8A5-473F-9A8D-3CD69D3AB2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5BFE9CC-F8D1-40D8-81ED-EF4C9FCFEFA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AD31BC9-43EC-454D-AA44-C15414C06B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6047FDA-62D8-47CB-AFD0-FA65AC219BB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7A8F35A-520B-414F-AC90-756E9E85FAC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EBF4E06-DBB9-4591-9331-B570F527C9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AB94CF5-648C-4007-8C16-9550A430C18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F740FB7-79C3-4B53-B413-BAFF5379B19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2D4BFD4-87C5-4621-A4F3-F952BD62A4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846A6ED-4F18-420B-A9CF-6033B1CFE0E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14768329-113F-40F9-894B-9FFB0BEF7AF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A2C4A79-0842-4792-A88E-E274BE90FCE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65855B94-4A6E-41B5-A34B-DE439BA1C64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21AD40A0-D7BC-4182-AE68-3B5EC8D9C34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FF8CD75E-C34D-4348-AE9C-E430327A69B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26B0DC2F-FCBB-4CF5-B892-8776CB6E752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38E0D720-7A95-4792-86E6-B54081D25D8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C56C2F5D-988B-49CC-8666-A37B10AA7CA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CB622A5A-50B8-4B6B-997C-B7B8C846C62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C902B63D-AA7F-4ED6-916C-AC97A0E5DE8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35FF3CC7-B013-4B09-9B90-15F6EA2AF04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E66DDE01-FEF3-40E1-9929-9E06C40E93F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71AE61EA-B497-49D6-867C-2734A76D32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84944C2A-B633-41F7-B5BF-8196EB6DCE3E}"/>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61648936-F31E-4108-BC3C-2CE891AB1C21}"/>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7B6C4A87-8876-4830-BAEE-6DA2D11FBB95}"/>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8F820EA2-69CC-4FCC-B5E9-62F4E9AA1BBE}"/>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24306952-E6AC-4B2C-AFA6-B9C955E8EEE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1049298F-A8E2-4767-A233-93E49BCCC887}"/>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17DF35FE-8DEC-4CA5-B800-E1EACF2E103C}"/>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FEA4BFF4-2D76-4AFF-A9FA-C4625A2E1FDD}"/>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7EAEC20D-F335-48E4-AF77-36D75AA43173}"/>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3A13B624-AB3A-4EA6-A697-7C1DAE8B0D72}"/>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F76D1F43-ABE3-4D96-8793-99249522BCC5}"/>
            </a:ext>
          </a:extLst>
        </xdr:cNvPr>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C9CC648-1D4E-4030-98A5-E179DED01E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0C20BB8-6D53-461D-ACA8-D1C57145C7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0E2A20D-2561-4555-99B6-1C955D60A9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9447956-D4F2-4B70-A8E3-5C2BCF4D160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A794765-48B2-4B4E-A63C-992D1B53D2A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86" name="楕円 185">
          <a:extLst>
            <a:ext uri="{FF2B5EF4-FFF2-40B4-BE49-F238E27FC236}">
              <a16:creationId xmlns:a16="http://schemas.microsoft.com/office/drawing/2014/main" id="{8456A1E8-CC25-4505-8B99-BF2AAA3B1B85}"/>
            </a:ext>
          </a:extLst>
        </xdr:cNvPr>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88520FF9-B3C8-41D4-88D7-3496260045FE}"/>
            </a:ext>
          </a:extLst>
        </xdr:cNvPr>
        <xdr:cNvSpPr txBox="1"/>
      </xdr:nvSpPr>
      <xdr:spPr>
        <a:xfrm>
          <a:off x="4673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78740</xdr:rowOff>
    </xdr:from>
    <xdr:to>
      <xdr:col>20</xdr:col>
      <xdr:colOff>38100</xdr:colOff>
      <xdr:row>60</xdr:row>
      <xdr:rowOff>8890</xdr:rowOff>
    </xdr:to>
    <xdr:sp macro="" textlink="">
      <xdr:nvSpPr>
        <xdr:cNvPr id="188" name="楕円 187">
          <a:extLst>
            <a:ext uri="{FF2B5EF4-FFF2-40B4-BE49-F238E27FC236}">
              <a16:creationId xmlns:a16="http://schemas.microsoft.com/office/drawing/2014/main" id="{B8BB992B-1825-4220-9832-92AE919046D9}"/>
            </a:ext>
          </a:extLst>
        </xdr:cNvPr>
        <xdr:cNvSpPr/>
      </xdr:nvSpPr>
      <xdr:spPr>
        <a:xfrm>
          <a:off x="3746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129540</xdr:rowOff>
    </xdr:from>
    <xdr:to>
      <xdr:col>24</xdr:col>
      <xdr:colOff>63500</xdr:colOff>
      <xdr:row>59</xdr:row>
      <xdr:rowOff>160020</xdr:rowOff>
    </xdr:to>
    <xdr:cxnSp macro="">
      <xdr:nvCxnSpPr>
        <xdr:cNvPr id="189" name="直線コネクタ 188">
          <a:extLst>
            <a:ext uri="{FF2B5EF4-FFF2-40B4-BE49-F238E27FC236}">
              <a16:creationId xmlns:a16="http://schemas.microsoft.com/office/drawing/2014/main" id="{698F3732-4140-48B8-9550-E4BA242E1CBB}"/>
            </a:ext>
          </a:extLst>
        </xdr:cNvPr>
        <xdr:cNvCxnSpPr/>
      </xdr:nvCxnSpPr>
      <xdr:spPr>
        <a:xfrm>
          <a:off x="3797300" y="102450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48260</xdr:rowOff>
    </xdr:from>
    <xdr:to>
      <xdr:col>15</xdr:col>
      <xdr:colOff>101600</xdr:colOff>
      <xdr:row>59</xdr:row>
      <xdr:rowOff>149860</xdr:rowOff>
    </xdr:to>
    <xdr:sp macro="" textlink="">
      <xdr:nvSpPr>
        <xdr:cNvPr id="190" name="楕円 189">
          <a:extLst>
            <a:ext uri="{FF2B5EF4-FFF2-40B4-BE49-F238E27FC236}">
              <a16:creationId xmlns:a16="http://schemas.microsoft.com/office/drawing/2014/main" id="{517A6664-B45F-4E7C-9252-4E77B47A4AC3}"/>
            </a:ext>
          </a:extLst>
        </xdr:cNvPr>
        <xdr:cNvSpPr/>
      </xdr:nvSpPr>
      <xdr:spPr>
        <a:xfrm>
          <a:off x="2857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99060</xdr:rowOff>
    </xdr:from>
    <xdr:to>
      <xdr:col>19</xdr:col>
      <xdr:colOff>177800</xdr:colOff>
      <xdr:row>59</xdr:row>
      <xdr:rowOff>129540</xdr:rowOff>
    </xdr:to>
    <xdr:cxnSp macro="">
      <xdr:nvCxnSpPr>
        <xdr:cNvPr id="191" name="直線コネクタ 190">
          <a:extLst>
            <a:ext uri="{FF2B5EF4-FFF2-40B4-BE49-F238E27FC236}">
              <a16:creationId xmlns:a16="http://schemas.microsoft.com/office/drawing/2014/main" id="{D3ECEA9E-4EDD-4A70-9D57-CC89D7B48DE1}"/>
            </a:ext>
          </a:extLst>
        </xdr:cNvPr>
        <xdr:cNvCxnSpPr/>
      </xdr:nvCxnSpPr>
      <xdr:spPr>
        <a:xfrm>
          <a:off x="2908300" y="102146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xdr:rowOff>
    </xdr:from>
    <xdr:to>
      <xdr:col>10</xdr:col>
      <xdr:colOff>165100</xdr:colOff>
      <xdr:row>59</xdr:row>
      <xdr:rowOff>117475</xdr:rowOff>
    </xdr:to>
    <xdr:sp macro="" textlink="">
      <xdr:nvSpPr>
        <xdr:cNvPr id="192" name="楕円 191">
          <a:extLst>
            <a:ext uri="{FF2B5EF4-FFF2-40B4-BE49-F238E27FC236}">
              <a16:creationId xmlns:a16="http://schemas.microsoft.com/office/drawing/2014/main" id="{6ECAC08E-6599-44D1-B302-C57BF2F2FF6A}"/>
            </a:ext>
          </a:extLst>
        </xdr:cNvPr>
        <xdr:cNvSpPr/>
      </xdr:nvSpPr>
      <xdr:spPr>
        <a:xfrm>
          <a:off x="1968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66675</xdr:rowOff>
    </xdr:from>
    <xdr:to>
      <xdr:col>15</xdr:col>
      <xdr:colOff>50800</xdr:colOff>
      <xdr:row>59</xdr:row>
      <xdr:rowOff>99060</xdr:rowOff>
    </xdr:to>
    <xdr:cxnSp macro="">
      <xdr:nvCxnSpPr>
        <xdr:cNvPr id="193" name="直線コネクタ 192">
          <a:extLst>
            <a:ext uri="{FF2B5EF4-FFF2-40B4-BE49-F238E27FC236}">
              <a16:creationId xmlns:a16="http://schemas.microsoft.com/office/drawing/2014/main" id="{BDBAECE9-080F-4044-A8A7-8EC81DCD760A}"/>
            </a:ext>
          </a:extLst>
        </xdr:cNvPr>
        <xdr:cNvCxnSpPr/>
      </xdr:nvCxnSpPr>
      <xdr:spPr>
        <a:xfrm>
          <a:off x="2019300" y="101822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154940</xdr:rowOff>
    </xdr:from>
    <xdr:to>
      <xdr:col>6</xdr:col>
      <xdr:colOff>38100</xdr:colOff>
      <xdr:row>59</xdr:row>
      <xdr:rowOff>85090</xdr:rowOff>
    </xdr:to>
    <xdr:sp macro="" textlink="">
      <xdr:nvSpPr>
        <xdr:cNvPr id="194" name="楕円 193">
          <a:extLst>
            <a:ext uri="{FF2B5EF4-FFF2-40B4-BE49-F238E27FC236}">
              <a16:creationId xmlns:a16="http://schemas.microsoft.com/office/drawing/2014/main" id="{6EDAA10A-FDAC-41CA-8A0E-3AEDC8AA9AE1}"/>
            </a:ext>
          </a:extLst>
        </xdr:cNvPr>
        <xdr:cNvSpPr/>
      </xdr:nvSpPr>
      <xdr:spPr>
        <a:xfrm>
          <a:off x="1079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34290</xdr:rowOff>
    </xdr:from>
    <xdr:to>
      <xdr:col>10</xdr:col>
      <xdr:colOff>114300</xdr:colOff>
      <xdr:row>59</xdr:row>
      <xdr:rowOff>66675</xdr:rowOff>
    </xdr:to>
    <xdr:cxnSp macro="">
      <xdr:nvCxnSpPr>
        <xdr:cNvPr id="195" name="直線コネクタ 194">
          <a:extLst>
            <a:ext uri="{FF2B5EF4-FFF2-40B4-BE49-F238E27FC236}">
              <a16:creationId xmlns:a16="http://schemas.microsoft.com/office/drawing/2014/main" id="{A9A5A27F-5D57-4C24-BCB7-A950D6654E56}"/>
            </a:ext>
          </a:extLst>
        </xdr:cNvPr>
        <xdr:cNvCxnSpPr/>
      </xdr:nvCxnSpPr>
      <xdr:spPr>
        <a:xfrm>
          <a:off x="1130300" y="101498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E551CEB5-2FA3-4659-B6DD-27E0E8F97CD2}"/>
            </a:ext>
          </a:extLst>
        </xdr:cNvPr>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C85EFD-28E5-4D81-B723-4A248FABFCC1}"/>
            </a:ext>
          </a:extLst>
        </xdr:cNvPr>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EB91E194-88C8-45D4-A6FC-A44A04405DA5}"/>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161942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2CE14B1A-88FD-467E-A10F-2B01813BDA53}"/>
            </a:ext>
          </a:extLst>
        </xdr:cNvPr>
        <xdr:cNvSpPr txBox="1"/>
      </xdr:nvSpPr>
      <xdr:spPr>
        <a:xfrm>
          <a:off x="927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25417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6362CF24-12F4-40DB-BBCD-BA9B8506C46C}"/>
            </a:ext>
          </a:extLst>
        </xdr:cNvPr>
        <xdr:cNvSpPr txBox="1"/>
      </xdr:nvSpPr>
      <xdr:spPr>
        <a:xfrm>
          <a:off x="3582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166387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3669D0CD-85F3-440E-998D-3D673DAE5EB5}"/>
            </a:ext>
          </a:extLst>
        </xdr:cNvPr>
        <xdr:cNvSpPr txBox="1"/>
      </xdr:nvSpPr>
      <xdr:spPr>
        <a:xfrm>
          <a:off x="2705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134002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EB76198C-9B42-4B83-9A7D-83CA77CBCA23}"/>
            </a:ext>
          </a:extLst>
        </xdr:cNvPr>
        <xdr:cNvSpPr txBox="1"/>
      </xdr:nvSpPr>
      <xdr:spPr>
        <a:xfrm>
          <a:off x="1816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101617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61C70D0C-CD30-45BA-9FFF-88EF2566BDE6}"/>
            </a:ext>
          </a:extLst>
        </xdr:cNvPr>
        <xdr:cNvSpPr txBox="1"/>
      </xdr:nvSpPr>
      <xdr:spPr>
        <a:xfrm>
          <a:off x="927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53D9CD0A-ACDF-4682-9706-E97164DA215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B112F066-6A47-45BB-AEB2-02D6337E01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7509E8F0-295C-49D5-B36C-D312366C89A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717E76B3-6017-413D-8BDC-57208FF07F3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7E7A944D-8130-4B96-A1EB-D7F62A08E18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75B16E93-BC1C-4A92-ACA0-7D2DD8EF28C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D39D02A7-9C3D-4648-9722-5A3F97601D0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5B452A6E-CCCB-44BC-ABA7-12BE58F3BFD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5028E64C-4AD6-48E2-A7D4-6016A02BFE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BFF7A0D8-39BF-4813-AB93-F16A400B7B5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D15391AE-FE7F-4005-B994-4CE4757DE88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19A172D2-D258-432D-8968-09BB9AACCEB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DE8BB499-9C6B-4DF6-B814-CBD313BE958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D61E6E2D-DB8C-4462-ACC5-7B3814D60C7F}"/>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7B198A04-5FEA-46E7-B6A6-6F87417ACBF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B10B4F2D-7A26-4781-855C-72E32A69692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CC3E0FB3-F24F-4C5C-AC85-AEB7BF73F26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86C6FC81-64D3-43C7-BF5B-3EC38E8E4F1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ED9E4699-9985-4249-BBBE-3EB78F90990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21AD22E2-5C5F-4F52-A2F4-26F6314F81A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5181A4C4-883F-484D-8DA6-7B369E7CFA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F111D032-53DB-4C74-BA01-655C0E2CAA14}"/>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C1445ABF-D4D3-4BF2-992C-3848231804C6}"/>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95D3D737-F366-4F92-AFC2-680DFEC06F4D}"/>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42033298-57CE-455C-976C-603736349B51}"/>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DD2CF46F-46A8-4A8A-8730-C21974F32907}"/>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E80AEA62-C6AC-435A-8F23-38EE1288F408}"/>
            </a:ext>
          </a:extLst>
        </xdr:cNvPr>
        <xdr:cNvSpPr txBox="1"/>
      </xdr:nvSpPr>
      <xdr:spPr>
        <a:xfrm>
          <a:off x="10515600" y="10656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61A6852F-5E3B-45D1-8589-1C8CD806D724}"/>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12D9CD0C-A40C-4544-975F-9F187003B9D6}"/>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DEA451EC-5148-4BE9-81B8-6B69A18A5BA6}"/>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0C485FF0-1F73-496C-BB05-2ACFE31827AD}"/>
            </a:ext>
          </a:extLst>
        </xdr:cNvPr>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0848F6B0-C882-4DCF-8E1B-D6369F518C09}"/>
            </a:ext>
          </a:extLst>
        </xdr:cNvPr>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9D1161E-2518-41E6-AB3A-0A8856EE68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D687C76-80E3-4AB9-AF32-7509FFA2741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350A566-6DE1-407D-8A3C-4F5ED9621B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B42F3A7-0FB5-4B8A-8D17-66E25020566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07AFDB9-F712-4D72-A334-F17CC6611BE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61019</xdr:rowOff>
    </xdr:from>
    <xdr:to>
      <xdr:col>55</xdr:col>
      <xdr:colOff>50800</xdr:colOff>
      <xdr:row>63</xdr:row>
      <xdr:rowOff>162619</xdr:rowOff>
    </xdr:to>
    <xdr:sp macro="" textlink="">
      <xdr:nvSpPr>
        <xdr:cNvPr id="241" name="楕円 240">
          <a:extLst>
            <a:ext uri="{FF2B5EF4-FFF2-40B4-BE49-F238E27FC236}">
              <a16:creationId xmlns:a16="http://schemas.microsoft.com/office/drawing/2014/main" id="{9EDA7A05-FCBC-4A43-A4A0-018E81248C5B}"/>
            </a:ext>
          </a:extLst>
        </xdr:cNvPr>
        <xdr:cNvSpPr/>
      </xdr:nvSpPr>
      <xdr:spPr>
        <a:xfrm>
          <a:off x="10426700" y="108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153224</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5C57A8BF-6C35-4463-BC39-D1E435094D9C}"/>
            </a:ext>
          </a:extLst>
        </xdr:cNvPr>
        <xdr:cNvSpPr txBox="1"/>
      </xdr:nvSpPr>
      <xdr:spPr>
        <a:xfrm>
          <a:off x="10515600" y="1078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60892</xdr:rowOff>
    </xdr:from>
    <xdr:to>
      <xdr:col>50</xdr:col>
      <xdr:colOff>165100</xdr:colOff>
      <xdr:row>63</xdr:row>
      <xdr:rowOff>162492</xdr:rowOff>
    </xdr:to>
    <xdr:sp macro="" textlink="">
      <xdr:nvSpPr>
        <xdr:cNvPr id="243" name="楕円 242">
          <a:extLst>
            <a:ext uri="{FF2B5EF4-FFF2-40B4-BE49-F238E27FC236}">
              <a16:creationId xmlns:a16="http://schemas.microsoft.com/office/drawing/2014/main" id="{900AC78E-DC29-4786-BB93-4A5AADB89F78}"/>
            </a:ext>
          </a:extLst>
        </xdr:cNvPr>
        <xdr:cNvSpPr/>
      </xdr:nvSpPr>
      <xdr:spPr>
        <a:xfrm>
          <a:off x="9588500" y="108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111692</xdr:rowOff>
    </xdr:from>
    <xdr:to>
      <xdr:col>55</xdr:col>
      <xdr:colOff>0</xdr:colOff>
      <xdr:row>63</xdr:row>
      <xdr:rowOff>111819</xdr:rowOff>
    </xdr:to>
    <xdr:cxnSp macro="">
      <xdr:nvCxnSpPr>
        <xdr:cNvPr id="244" name="直線コネクタ 243">
          <a:extLst>
            <a:ext uri="{FF2B5EF4-FFF2-40B4-BE49-F238E27FC236}">
              <a16:creationId xmlns:a16="http://schemas.microsoft.com/office/drawing/2014/main" id="{2778250C-3079-47D4-B1FF-9AE106A18762}"/>
            </a:ext>
          </a:extLst>
        </xdr:cNvPr>
        <xdr:cNvCxnSpPr/>
      </xdr:nvCxnSpPr>
      <xdr:spPr>
        <a:xfrm>
          <a:off x="9639300" y="10913042"/>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60561</xdr:rowOff>
    </xdr:from>
    <xdr:to>
      <xdr:col>46</xdr:col>
      <xdr:colOff>38100</xdr:colOff>
      <xdr:row>63</xdr:row>
      <xdr:rowOff>162161</xdr:rowOff>
    </xdr:to>
    <xdr:sp macro="" textlink="">
      <xdr:nvSpPr>
        <xdr:cNvPr id="245" name="楕円 244">
          <a:extLst>
            <a:ext uri="{FF2B5EF4-FFF2-40B4-BE49-F238E27FC236}">
              <a16:creationId xmlns:a16="http://schemas.microsoft.com/office/drawing/2014/main" id="{C0A81963-F4AC-497C-BD96-E4AF600B4AFC}"/>
            </a:ext>
          </a:extLst>
        </xdr:cNvPr>
        <xdr:cNvSpPr/>
      </xdr:nvSpPr>
      <xdr:spPr>
        <a:xfrm>
          <a:off x="8699500" y="108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111361</xdr:rowOff>
    </xdr:from>
    <xdr:to>
      <xdr:col>50</xdr:col>
      <xdr:colOff>114300</xdr:colOff>
      <xdr:row>63</xdr:row>
      <xdr:rowOff>111692</xdr:rowOff>
    </xdr:to>
    <xdr:cxnSp macro="">
      <xdr:nvCxnSpPr>
        <xdr:cNvPr id="246" name="直線コネクタ 245">
          <a:extLst>
            <a:ext uri="{FF2B5EF4-FFF2-40B4-BE49-F238E27FC236}">
              <a16:creationId xmlns:a16="http://schemas.microsoft.com/office/drawing/2014/main" id="{62FAE738-51CC-48C7-A003-02C2C57376F2}"/>
            </a:ext>
          </a:extLst>
        </xdr:cNvPr>
        <xdr:cNvCxnSpPr/>
      </xdr:nvCxnSpPr>
      <xdr:spPr>
        <a:xfrm>
          <a:off x="8750300" y="10912711"/>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59727</xdr:rowOff>
    </xdr:from>
    <xdr:to>
      <xdr:col>41</xdr:col>
      <xdr:colOff>101600</xdr:colOff>
      <xdr:row>63</xdr:row>
      <xdr:rowOff>161327</xdr:rowOff>
    </xdr:to>
    <xdr:sp macro="" textlink="">
      <xdr:nvSpPr>
        <xdr:cNvPr id="247" name="楕円 246">
          <a:extLst>
            <a:ext uri="{FF2B5EF4-FFF2-40B4-BE49-F238E27FC236}">
              <a16:creationId xmlns:a16="http://schemas.microsoft.com/office/drawing/2014/main" id="{526FF5E5-539B-4FBD-8FF4-D864BDBBC867}"/>
            </a:ext>
          </a:extLst>
        </xdr:cNvPr>
        <xdr:cNvSpPr/>
      </xdr:nvSpPr>
      <xdr:spPr>
        <a:xfrm>
          <a:off x="7810500" y="1086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110527</xdr:rowOff>
    </xdr:from>
    <xdr:to>
      <xdr:col>45</xdr:col>
      <xdr:colOff>177800</xdr:colOff>
      <xdr:row>63</xdr:row>
      <xdr:rowOff>111361</xdr:rowOff>
    </xdr:to>
    <xdr:cxnSp macro="">
      <xdr:nvCxnSpPr>
        <xdr:cNvPr id="248" name="直線コネクタ 247">
          <a:extLst>
            <a:ext uri="{FF2B5EF4-FFF2-40B4-BE49-F238E27FC236}">
              <a16:creationId xmlns:a16="http://schemas.microsoft.com/office/drawing/2014/main" id="{DA328BC4-9132-40B5-83AE-DB4762A35488}"/>
            </a:ext>
          </a:extLst>
        </xdr:cNvPr>
        <xdr:cNvCxnSpPr/>
      </xdr:nvCxnSpPr>
      <xdr:spPr>
        <a:xfrm>
          <a:off x="7861300" y="10911877"/>
          <a:ext cx="889000"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58907</xdr:rowOff>
    </xdr:from>
    <xdr:to>
      <xdr:col>36</xdr:col>
      <xdr:colOff>165100</xdr:colOff>
      <xdr:row>63</xdr:row>
      <xdr:rowOff>160507</xdr:rowOff>
    </xdr:to>
    <xdr:sp macro="" textlink="">
      <xdr:nvSpPr>
        <xdr:cNvPr id="249" name="楕円 248">
          <a:extLst>
            <a:ext uri="{FF2B5EF4-FFF2-40B4-BE49-F238E27FC236}">
              <a16:creationId xmlns:a16="http://schemas.microsoft.com/office/drawing/2014/main" id="{8D8DC741-44A7-46DA-8E4C-0693ECC5C1FF}"/>
            </a:ext>
          </a:extLst>
        </xdr:cNvPr>
        <xdr:cNvSpPr/>
      </xdr:nvSpPr>
      <xdr:spPr>
        <a:xfrm>
          <a:off x="6921500" y="108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109707</xdr:rowOff>
    </xdr:from>
    <xdr:to>
      <xdr:col>41</xdr:col>
      <xdr:colOff>50800</xdr:colOff>
      <xdr:row>63</xdr:row>
      <xdr:rowOff>110527</xdr:rowOff>
    </xdr:to>
    <xdr:cxnSp macro="">
      <xdr:nvCxnSpPr>
        <xdr:cNvPr id="250" name="直線コネクタ 249">
          <a:extLst>
            <a:ext uri="{FF2B5EF4-FFF2-40B4-BE49-F238E27FC236}">
              <a16:creationId xmlns:a16="http://schemas.microsoft.com/office/drawing/2014/main" id="{0C5CEB10-B882-4F57-BA85-08D2F9AA4A1D}"/>
            </a:ext>
          </a:extLst>
        </xdr:cNvPr>
        <xdr:cNvCxnSpPr/>
      </xdr:nvCxnSpPr>
      <xdr:spPr>
        <a:xfrm>
          <a:off x="6972300" y="10911057"/>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8EEA6F-95F0-4222-B918-418FF1E251F6}"/>
            </a:ext>
          </a:extLst>
        </xdr:cNvPr>
        <xdr:cNvSpPr txBox="1"/>
      </xdr:nvSpPr>
      <xdr:spPr>
        <a:xfrm>
          <a:off x="9327095" y="105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AB2B856A-A633-4DE5-A145-AF49E065ECAD}"/>
            </a:ext>
          </a:extLst>
        </xdr:cNvPr>
        <xdr:cNvSpPr txBox="1"/>
      </xdr:nvSpPr>
      <xdr:spPr>
        <a:xfrm>
          <a:off x="84507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3158A597-3D30-45F5-928F-6411152F877F}"/>
            </a:ext>
          </a:extLst>
        </xdr:cNvPr>
        <xdr:cNvSpPr txBox="1"/>
      </xdr:nvSpPr>
      <xdr:spPr>
        <a:xfrm>
          <a:off x="7561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906D8421-CD9C-442F-9155-A215C03A7C50}"/>
            </a:ext>
          </a:extLst>
        </xdr:cNvPr>
        <xdr:cNvSpPr txBox="1"/>
      </xdr:nvSpPr>
      <xdr:spPr>
        <a:xfrm>
          <a:off x="6672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153619</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4295E641-E943-4CE4-9A33-CD9D537F0551}"/>
            </a:ext>
          </a:extLst>
        </xdr:cNvPr>
        <xdr:cNvSpPr txBox="1"/>
      </xdr:nvSpPr>
      <xdr:spPr>
        <a:xfrm>
          <a:off x="9327095" y="109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153288</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F825AB0E-0035-4DAC-A1BF-A9CC5D4B1F52}"/>
            </a:ext>
          </a:extLst>
        </xdr:cNvPr>
        <xdr:cNvSpPr txBox="1"/>
      </xdr:nvSpPr>
      <xdr:spPr>
        <a:xfrm>
          <a:off x="8450795" y="1095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152454</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A3DA4168-6413-4B2C-8269-80D7F1E343CE}"/>
            </a:ext>
          </a:extLst>
        </xdr:cNvPr>
        <xdr:cNvSpPr txBox="1"/>
      </xdr:nvSpPr>
      <xdr:spPr>
        <a:xfrm>
          <a:off x="7561795" y="1095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151634</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3431FBD-CA20-42CD-BDB4-6DBA49DF7A5C}"/>
            </a:ext>
          </a:extLst>
        </xdr:cNvPr>
        <xdr:cNvSpPr txBox="1"/>
      </xdr:nvSpPr>
      <xdr:spPr>
        <a:xfrm>
          <a:off x="6672795" y="1095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243FB14A-7ADF-41A2-82FD-D8A9CCE6878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87F283AB-B3BD-485F-AD6A-B9309C2D79F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538FF08-502E-434A-804B-C96DA8AD14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7BBCFA17-6F14-43A5-82E6-A0B16566ED3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C4D5C78-EB01-41A2-B940-D0AA24FEAF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F5686B94-DE28-4DE1-9FA1-C8568746955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C9ECB6BB-B0DE-456F-884A-006E6A7DEEC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F76581E6-6849-4648-AF03-C26D5BB183F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6AB1AD45-037B-4E01-B9A3-A44C5E55A21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E20FB22D-4B2E-4F5D-B2FC-CDAF2C40CAF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9409AAC8-1846-41BB-9BBD-E85726DF8C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D8A3250-915B-4CA9-9752-D35FE7753DB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3BF02350-155D-4A1C-8CDB-FA11244CB47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53FC3DA-BFAB-430B-97A4-3B79DADCED6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C43B9ACA-A6E1-47B5-865B-880DC65505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1BFDB626-2F09-44B0-965A-75CD40A72AA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1222E5C9-A025-47A0-B460-43CD8A366E3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0B327AF9-2C2D-4C31-B830-7180710737D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73BCECD9-5E7A-428B-8B65-AC4CCBF6E68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675D8FA3-89B2-4FA3-95A4-04EDAB39D2A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622BEE4B-37E3-4D08-8162-734B438146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FA92F69C-BDEB-43EA-8658-F2BF01DDA41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36651426-69A9-4017-B960-2B7FD290ED3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7DA70962-A1A6-4289-8ADF-8CFFABF4F73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FCD7BB18-775E-4FE8-8BFF-6AC32D6E540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5BBF67D7-E1DB-4272-A0B0-19E819FC3F4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01B88FFF-BE1F-40B4-A1D1-4E14B18410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BC6D9B8F-ADCF-4B70-969E-03671A03343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DC26C0B2-C95D-4843-B9F4-4CD8075E26A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44DBFCDA-C6BB-476A-922C-5D87650F9A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CAF9BABC-389D-4439-8C7E-F57CD7466C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9CC3FB9E-88DC-4E35-B5BD-88AD9B77A41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0511B312-92A5-4486-BA61-4C6C76CE394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9069443C-DC01-43F6-9875-26646DD8CC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92A99BD3-6643-42A3-82A1-208DBC388E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EEA512BE-4754-408A-A88C-295F3A2276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CE65CFE2-0030-4DF5-8A84-07D4483BF29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8955EAC5-F769-431D-99A9-C8B6C5D37A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2D00A055-8D3B-4469-B913-FF214FA3062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75BCAFB2-DDFB-4E9C-8320-6F2C69829F2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A9373855-D64A-421B-815A-60E65ADEF06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0CC08C61-228B-4C0D-8E07-4E5BE1332DF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DE27ADC7-5F11-401D-9F07-77CD0C8747E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a:extLst>
            <a:ext uri="{FF2B5EF4-FFF2-40B4-BE49-F238E27FC236}">
              <a16:creationId xmlns:a16="http://schemas.microsoft.com/office/drawing/2014/main" id="{4A3FD8A8-8171-4D8F-859C-E81BE10CB1E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a:extLst>
            <a:ext uri="{FF2B5EF4-FFF2-40B4-BE49-F238E27FC236}">
              <a16:creationId xmlns:a16="http://schemas.microsoft.com/office/drawing/2014/main" id="{0B8CEEDA-12AE-4EDD-91B4-0BD45D8049E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a:extLst>
            <a:ext uri="{FF2B5EF4-FFF2-40B4-BE49-F238E27FC236}">
              <a16:creationId xmlns:a16="http://schemas.microsoft.com/office/drawing/2014/main" id="{AF6BFD5B-20C4-49F0-BD2B-806AB791CC9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a:extLst>
            <a:ext uri="{FF2B5EF4-FFF2-40B4-BE49-F238E27FC236}">
              <a16:creationId xmlns:a16="http://schemas.microsoft.com/office/drawing/2014/main" id="{D3927307-E93A-4D7F-A05F-A36421AEB6F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a:extLst>
            <a:ext uri="{FF2B5EF4-FFF2-40B4-BE49-F238E27FC236}">
              <a16:creationId xmlns:a16="http://schemas.microsoft.com/office/drawing/2014/main" id="{411970C9-CB86-4D87-85C6-1750E9DD89A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a:extLst>
            <a:ext uri="{FF2B5EF4-FFF2-40B4-BE49-F238E27FC236}">
              <a16:creationId xmlns:a16="http://schemas.microsoft.com/office/drawing/2014/main" id="{2A5AFAF4-2F43-4A88-B9D6-622DA4F7C29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a:extLst>
            <a:ext uri="{FF2B5EF4-FFF2-40B4-BE49-F238E27FC236}">
              <a16:creationId xmlns:a16="http://schemas.microsoft.com/office/drawing/2014/main" id="{93203AA0-F191-47A9-A038-552793950EE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a:extLst>
            <a:ext uri="{FF2B5EF4-FFF2-40B4-BE49-F238E27FC236}">
              <a16:creationId xmlns:a16="http://schemas.microsoft.com/office/drawing/2014/main" id="{CEF2091D-2844-46C2-AD67-F5B03BDFF7B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a:extLst>
            <a:ext uri="{FF2B5EF4-FFF2-40B4-BE49-F238E27FC236}">
              <a16:creationId xmlns:a16="http://schemas.microsoft.com/office/drawing/2014/main" id="{40ECA013-F525-4AD3-87E1-4EB4288484B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a:extLst>
            <a:ext uri="{FF2B5EF4-FFF2-40B4-BE49-F238E27FC236}">
              <a16:creationId xmlns:a16="http://schemas.microsoft.com/office/drawing/2014/main" id="{0F4C576A-05AC-4945-922A-2930CA55C67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a:extLst>
            <a:ext uri="{FF2B5EF4-FFF2-40B4-BE49-F238E27FC236}">
              <a16:creationId xmlns:a16="http://schemas.microsoft.com/office/drawing/2014/main" id="{C9506719-9B7E-4578-A804-7160773E572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a:extLst>
            <a:ext uri="{FF2B5EF4-FFF2-40B4-BE49-F238E27FC236}">
              <a16:creationId xmlns:a16="http://schemas.microsoft.com/office/drawing/2014/main" id="{6ED6FC4C-DF8A-4858-80E2-446B8A12AAC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B7040028-8C45-4D69-A601-3272CEFF203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認定こども園・幼稚園・保育所】&#10;有形固定資産減価償却率グラフ枠">
          <a:extLst>
            <a:ext uri="{FF2B5EF4-FFF2-40B4-BE49-F238E27FC236}">
              <a16:creationId xmlns:a16="http://schemas.microsoft.com/office/drawing/2014/main" id="{678B42A5-E41A-4A5A-90BF-7A241971225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316" name="直線コネクタ 315">
          <a:extLst>
            <a:ext uri="{FF2B5EF4-FFF2-40B4-BE49-F238E27FC236}">
              <a16:creationId xmlns:a16="http://schemas.microsoft.com/office/drawing/2014/main" id="{A3CAC6D6-5030-46A2-8BCF-9F7B421CC54C}"/>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7" name="【認定こども園・幼稚園・保育所】&#10;有形固定資産減価償却率最小値テキスト">
          <a:extLst>
            <a:ext uri="{FF2B5EF4-FFF2-40B4-BE49-F238E27FC236}">
              <a16:creationId xmlns:a16="http://schemas.microsoft.com/office/drawing/2014/main" id="{902813E8-5A3B-465A-8F82-F4D1D66256A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8" name="直線コネクタ 317">
          <a:extLst>
            <a:ext uri="{FF2B5EF4-FFF2-40B4-BE49-F238E27FC236}">
              <a16:creationId xmlns:a16="http://schemas.microsoft.com/office/drawing/2014/main" id="{CD936AE7-E5A1-4680-A79B-555FD5018AA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319" name="【認定こども園・幼稚園・保育所】&#10;有形固定資産減価償却率最大値テキスト">
          <a:extLst>
            <a:ext uri="{FF2B5EF4-FFF2-40B4-BE49-F238E27FC236}">
              <a16:creationId xmlns:a16="http://schemas.microsoft.com/office/drawing/2014/main" id="{27446C2D-4750-44AC-AA5C-26C8BB3E4907}"/>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320" name="直線コネクタ 319">
          <a:extLst>
            <a:ext uri="{FF2B5EF4-FFF2-40B4-BE49-F238E27FC236}">
              <a16:creationId xmlns:a16="http://schemas.microsoft.com/office/drawing/2014/main" id="{48C49D9C-5638-4C0D-9935-D9CCF9FC31CD}"/>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321" name="【認定こども園・幼稚園・保育所】&#10;有形固定資産減価償却率平均値テキスト">
          <a:extLst>
            <a:ext uri="{FF2B5EF4-FFF2-40B4-BE49-F238E27FC236}">
              <a16:creationId xmlns:a16="http://schemas.microsoft.com/office/drawing/2014/main" id="{2B38ECE8-25A4-4939-8B3C-D8A32ED4BFCC}"/>
            </a:ext>
          </a:extLst>
        </xdr:cNvPr>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322" name="フローチャート: 判断 321">
          <a:extLst>
            <a:ext uri="{FF2B5EF4-FFF2-40B4-BE49-F238E27FC236}">
              <a16:creationId xmlns:a16="http://schemas.microsoft.com/office/drawing/2014/main" id="{B4364356-8DD6-4FB8-A798-7B0502716867}"/>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323" name="フローチャート: 判断 322">
          <a:extLst>
            <a:ext uri="{FF2B5EF4-FFF2-40B4-BE49-F238E27FC236}">
              <a16:creationId xmlns:a16="http://schemas.microsoft.com/office/drawing/2014/main" id="{9A4DBD36-48BE-433E-BD9A-2AF3579454BD}"/>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324" name="フローチャート: 判断 323">
          <a:extLst>
            <a:ext uri="{FF2B5EF4-FFF2-40B4-BE49-F238E27FC236}">
              <a16:creationId xmlns:a16="http://schemas.microsoft.com/office/drawing/2014/main" id="{BEE1C99F-BDF6-4150-862E-DD172144D990}"/>
            </a:ext>
          </a:extLst>
        </xdr:cNvPr>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325" name="フローチャート: 判断 324">
          <a:extLst>
            <a:ext uri="{FF2B5EF4-FFF2-40B4-BE49-F238E27FC236}">
              <a16:creationId xmlns:a16="http://schemas.microsoft.com/office/drawing/2014/main" id="{C87F0DDC-94A9-4D5B-A52A-B498F8F3D9F5}"/>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326" name="フローチャート: 判断 325">
          <a:extLst>
            <a:ext uri="{FF2B5EF4-FFF2-40B4-BE49-F238E27FC236}">
              <a16:creationId xmlns:a16="http://schemas.microsoft.com/office/drawing/2014/main" id="{7D09A551-DA80-4632-B433-729F18A27717}"/>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A1596915-C4AD-4CF4-AEA6-78BE0B3D75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CF00BE87-1C7D-4BDB-B0F6-F463D277CB2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E0E2C5D9-9E72-4805-B791-3E6B72E784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A40F0F6E-47DA-48D1-A97E-243C8711F3F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D486E20A-9984-4594-B3A1-8C002DA1403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156028</xdr:rowOff>
    </xdr:from>
    <xdr:to>
      <xdr:col>85</xdr:col>
      <xdr:colOff>177800</xdr:colOff>
      <xdr:row>41</xdr:row>
      <xdr:rowOff>86178</xdr:rowOff>
    </xdr:to>
    <xdr:sp macro="" textlink="">
      <xdr:nvSpPr>
        <xdr:cNvPr id="332" name="楕円 331">
          <a:extLst>
            <a:ext uri="{FF2B5EF4-FFF2-40B4-BE49-F238E27FC236}">
              <a16:creationId xmlns:a16="http://schemas.microsoft.com/office/drawing/2014/main" id="{A9097D6B-2254-440B-8869-D631ABD24E0A}"/>
            </a:ext>
          </a:extLst>
        </xdr:cNvPr>
        <xdr:cNvSpPr/>
      </xdr:nvSpPr>
      <xdr:spPr>
        <a:xfrm>
          <a:off x="16268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134455</xdr:rowOff>
    </xdr:from>
    <xdr:ext cx="405111" cy="259045"/>
    <xdr:sp macro="" textlink="">
      <xdr:nvSpPr>
        <xdr:cNvPr id="333" name="【認定こども園・幼稚園・保育所】&#10;有形固定資産減価償却率該当値テキスト">
          <a:extLst>
            <a:ext uri="{FF2B5EF4-FFF2-40B4-BE49-F238E27FC236}">
              <a16:creationId xmlns:a16="http://schemas.microsoft.com/office/drawing/2014/main" id="{DDA2E506-B7D8-456C-A92A-E7B40227750B}"/>
            </a:ext>
          </a:extLst>
        </xdr:cNvPr>
        <xdr:cNvSpPr txBox="1"/>
      </xdr:nvSpPr>
      <xdr:spPr>
        <a:xfrm>
          <a:off x="16357600"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149497</xdr:rowOff>
    </xdr:from>
    <xdr:to>
      <xdr:col>81</xdr:col>
      <xdr:colOff>101600</xdr:colOff>
      <xdr:row>41</xdr:row>
      <xdr:rowOff>79647</xdr:rowOff>
    </xdr:to>
    <xdr:sp macro="" textlink="">
      <xdr:nvSpPr>
        <xdr:cNvPr id="334" name="楕円 333">
          <a:extLst>
            <a:ext uri="{FF2B5EF4-FFF2-40B4-BE49-F238E27FC236}">
              <a16:creationId xmlns:a16="http://schemas.microsoft.com/office/drawing/2014/main" id="{B686D006-14EC-4232-983B-8793D39B7364}"/>
            </a:ext>
          </a:extLst>
        </xdr:cNvPr>
        <xdr:cNvSpPr/>
      </xdr:nvSpPr>
      <xdr:spPr>
        <a:xfrm>
          <a:off x="15430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28847</xdr:rowOff>
    </xdr:from>
    <xdr:to>
      <xdr:col>85</xdr:col>
      <xdr:colOff>127000</xdr:colOff>
      <xdr:row>41</xdr:row>
      <xdr:rowOff>35378</xdr:rowOff>
    </xdr:to>
    <xdr:cxnSp macro="">
      <xdr:nvCxnSpPr>
        <xdr:cNvPr id="335" name="直線コネクタ 334">
          <a:extLst>
            <a:ext uri="{FF2B5EF4-FFF2-40B4-BE49-F238E27FC236}">
              <a16:creationId xmlns:a16="http://schemas.microsoft.com/office/drawing/2014/main" id="{11F26DAC-49EF-4D5C-A46B-A7AB58B39A09}"/>
            </a:ext>
          </a:extLst>
        </xdr:cNvPr>
        <xdr:cNvCxnSpPr/>
      </xdr:nvCxnSpPr>
      <xdr:spPr>
        <a:xfrm>
          <a:off x="15481300" y="70582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907</xdr:rowOff>
    </xdr:from>
    <xdr:to>
      <xdr:col>76</xdr:col>
      <xdr:colOff>165100</xdr:colOff>
      <xdr:row>42</xdr:row>
      <xdr:rowOff>102507</xdr:rowOff>
    </xdr:to>
    <xdr:sp macro="" textlink="">
      <xdr:nvSpPr>
        <xdr:cNvPr id="336" name="楕円 335">
          <a:extLst>
            <a:ext uri="{FF2B5EF4-FFF2-40B4-BE49-F238E27FC236}">
              <a16:creationId xmlns:a16="http://schemas.microsoft.com/office/drawing/2014/main" id="{A1BECF5E-1958-4626-BE69-0B60BB94425B}"/>
            </a:ext>
          </a:extLst>
        </xdr:cNvPr>
        <xdr:cNvSpPr/>
      </xdr:nvSpPr>
      <xdr:spPr>
        <a:xfrm>
          <a:off x="145415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28847</xdr:rowOff>
    </xdr:from>
    <xdr:to>
      <xdr:col>81</xdr:col>
      <xdr:colOff>50800</xdr:colOff>
      <xdr:row>42</xdr:row>
      <xdr:rowOff>51707</xdr:rowOff>
    </xdr:to>
    <xdr:cxnSp macro="">
      <xdr:nvCxnSpPr>
        <xdr:cNvPr id="337" name="直線コネクタ 336">
          <a:extLst>
            <a:ext uri="{FF2B5EF4-FFF2-40B4-BE49-F238E27FC236}">
              <a16:creationId xmlns:a16="http://schemas.microsoft.com/office/drawing/2014/main" id="{178194B7-4C0B-4FEF-BF6A-30EC0194A047}"/>
            </a:ext>
          </a:extLst>
        </xdr:cNvPr>
        <xdr:cNvCxnSpPr/>
      </xdr:nvCxnSpPr>
      <xdr:spPr>
        <a:xfrm flipV="1">
          <a:off x="14592300" y="7058297"/>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169091</xdr:rowOff>
    </xdr:from>
    <xdr:to>
      <xdr:col>72</xdr:col>
      <xdr:colOff>38100</xdr:colOff>
      <xdr:row>42</xdr:row>
      <xdr:rowOff>99241</xdr:rowOff>
    </xdr:to>
    <xdr:sp macro="" textlink="">
      <xdr:nvSpPr>
        <xdr:cNvPr id="338" name="楕円 337">
          <a:extLst>
            <a:ext uri="{FF2B5EF4-FFF2-40B4-BE49-F238E27FC236}">
              <a16:creationId xmlns:a16="http://schemas.microsoft.com/office/drawing/2014/main" id="{D364A1ED-A0F0-4D76-AE35-049B66BD2D46}"/>
            </a:ext>
          </a:extLst>
        </xdr:cNvPr>
        <xdr:cNvSpPr/>
      </xdr:nvSpPr>
      <xdr:spPr>
        <a:xfrm>
          <a:off x="13652500" y="71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48441</xdr:rowOff>
    </xdr:from>
    <xdr:to>
      <xdr:col>76</xdr:col>
      <xdr:colOff>114300</xdr:colOff>
      <xdr:row>42</xdr:row>
      <xdr:rowOff>51707</xdr:rowOff>
    </xdr:to>
    <xdr:cxnSp macro="">
      <xdr:nvCxnSpPr>
        <xdr:cNvPr id="339" name="直線コネクタ 338">
          <a:extLst>
            <a:ext uri="{FF2B5EF4-FFF2-40B4-BE49-F238E27FC236}">
              <a16:creationId xmlns:a16="http://schemas.microsoft.com/office/drawing/2014/main" id="{A17B9F92-F3DA-4DED-BC60-9F79826F43CD}"/>
            </a:ext>
          </a:extLst>
        </xdr:cNvPr>
        <xdr:cNvCxnSpPr/>
      </xdr:nvCxnSpPr>
      <xdr:spPr>
        <a:xfrm>
          <a:off x="13703300" y="724934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157662</xdr:rowOff>
    </xdr:from>
    <xdr:to>
      <xdr:col>67</xdr:col>
      <xdr:colOff>101600</xdr:colOff>
      <xdr:row>42</xdr:row>
      <xdr:rowOff>87812</xdr:rowOff>
    </xdr:to>
    <xdr:sp macro="" textlink="">
      <xdr:nvSpPr>
        <xdr:cNvPr id="340" name="楕円 339">
          <a:extLst>
            <a:ext uri="{FF2B5EF4-FFF2-40B4-BE49-F238E27FC236}">
              <a16:creationId xmlns:a16="http://schemas.microsoft.com/office/drawing/2014/main" id="{4111506B-1599-4854-AE47-86659AC1610E}"/>
            </a:ext>
          </a:extLst>
        </xdr:cNvPr>
        <xdr:cNvSpPr/>
      </xdr:nvSpPr>
      <xdr:spPr>
        <a:xfrm>
          <a:off x="12763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37012</xdr:rowOff>
    </xdr:from>
    <xdr:to>
      <xdr:col>71</xdr:col>
      <xdr:colOff>177800</xdr:colOff>
      <xdr:row>42</xdr:row>
      <xdr:rowOff>48441</xdr:rowOff>
    </xdr:to>
    <xdr:cxnSp macro="">
      <xdr:nvCxnSpPr>
        <xdr:cNvPr id="341" name="直線コネクタ 340">
          <a:extLst>
            <a:ext uri="{FF2B5EF4-FFF2-40B4-BE49-F238E27FC236}">
              <a16:creationId xmlns:a16="http://schemas.microsoft.com/office/drawing/2014/main" id="{F211F4C4-04BC-4503-9051-597E04B5303D}"/>
            </a:ext>
          </a:extLst>
        </xdr:cNvPr>
        <xdr:cNvCxnSpPr/>
      </xdr:nvCxnSpPr>
      <xdr:spPr>
        <a:xfrm>
          <a:off x="12814300" y="723791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342" name="n_1aveValue【認定こども園・幼稚園・保育所】&#10;有形固定資産減価償却率">
          <a:extLst>
            <a:ext uri="{FF2B5EF4-FFF2-40B4-BE49-F238E27FC236}">
              <a16:creationId xmlns:a16="http://schemas.microsoft.com/office/drawing/2014/main" id="{C77244E9-880C-444B-85C5-71E61D34F04E}"/>
            </a:ext>
          </a:extLst>
        </xdr:cNvPr>
        <xdr:cNvSpPr txBox="1"/>
      </xdr:nvSpPr>
      <xdr:spPr>
        <a:xfrm>
          <a:off x="15266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343" name="n_2aveValue【認定こども園・幼稚園・保育所】&#10;有形固定資産減価償却率">
          <a:extLst>
            <a:ext uri="{FF2B5EF4-FFF2-40B4-BE49-F238E27FC236}">
              <a16:creationId xmlns:a16="http://schemas.microsoft.com/office/drawing/2014/main" id="{0E2AF264-9B1D-4DFD-9E9E-84F7387667B8}"/>
            </a:ext>
          </a:extLst>
        </xdr:cNvPr>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344" name="n_3aveValue【認定こども園・幼稚園・保育所】&#10;有形固定資産減価償却率">
          <a:extLst>
            <a:ext uri="{FF2B5EF4-FFF2-40B4-BE49-F238E27FC236}">
              <a16:creationId xmlns:a16="http://schemas.microsoft.com/office/drawing/2014/main" id="{00BB7018-72E9-49F1-B963-7FA699BA424F}"/>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345" name="n_4aveValue【認定こども園・幼稚園・保育所】&#10;有形固定資産減価償却率">
          <a:extLst>
            <a:ext uri="{FF2B5EF4-FFF2-40B4-BE49-F238E27FC236}">
              <a16:creationId xmlns:a16="http://schemas.microsoft.com/office/drawing/2014/main" id="{D48FEDA3-A8BC-4849-88A7-C5C189689AA3}"/>
            </a:ext>
          </a:extLst>
        </xdr:cNvPr>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70774</xdr:rowOff>
    </xdr:from>
    <xdr:ext cx="405111" cy="259045"/>
    <xdr:sp macro="" textlink="">
      <xdr:nvSpPr>
        <xdr:cNvPr id="346" name="n_1mainValue【認定こども園・幼稚園・保育所】&#10;有形固定資産減価償却率">
          <a:extLst>
            <a:ext uri="{FF2B5EF4-FFF2-40B4-BE49-F238E27FC236}">
              <a16:creationId xmlns:a16="http://schemas.microsoft.com/office/drawing/2014/main" id="{C68743D4-01BC-4025-A611-F9B7F6151B48}"/>
            </a:ext>
          </a:extLst>
        </xdr:cNvPr>
        <xdr:cNvSpPr txBox="1"/>
      </xdr:nvSpPr>
      <xdr:spPr>
        <a:xfrm>
          <a:off x="152660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93634</xdr:rowOff>
    </xdr:from>
    <xdr:ext cx="405111" cy="259045"/>
    <xdr:sp macro="" textlink="">
      <xdr:nvSpPr>
        <xdr:cNvPr id="347" name="n_2mainValue【認定こども園・幼稚園・保育所】&#10;有形固定資産減価償却率">
          <a:extLst>
            <a:ext uri="{FF2B5EF4-FFF2-40B4-BE49-F238E27FC236}">
              <a16:creationId xmlns:a16="http://schemas.microsoft.com/office/drawing/2014/main" id="{34C6A86D-B682-458B-9E81-5CD9315A0A6E}"/>
            </a:ext>
          </a:extLst>
        </xdr:cNvPr>
        <xdr:cNvSpPr txBox="1"/>
      </xdr:nvSpPr>
      <xdr:spPr>
        <a:xfrm>
          <a:off x="14389744"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90368</xdr:rowOff>
    </xdr:from>
    <xdr:ext cx="405111" cy="259045"/>
    <xdr:sp macro="" textlink="">
      <xdr:nvSpPr>
        <xdr:cNvPr id="348" name="n_3mainValue【認定こども園・幼稚園・保育所】&#10;有形固定資産減価償却率">
          <a:extLst>
            <a:ext uri="{FF2B5EF4-FFF2-40B4-BE49-F238E27FC236}">
              <a16:creationId xmlns:a16="http://schemas.microsoft.com/office/drawing/2014/main" id="{ECFB7F2B-85DA-4B71-85E9-8A9F65212C11}"/>
            </a:ext>
          </a:extLst>
        </xdr:cNvPr>
        <xdr:cNvSpPr txBox="1"/>
      </xdr:nvSpPr>
      <xdr:spPr>
        <a:xfrm>
          <a:off x="13500744" y="729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78939</xdr:rowOff>
    </xdr:from>
    <xdr:ext cx="405111" cy="259045"/>
    <xdr:sp macro="" textlink="">
      <xdr:nvSpPr>
        <xdr:cNvPr id="349" name="n_4mainValue【認定こども園・幼稚園・保育所】&#10;有形固定資産減価償却率">
          <a:extLst>
            <a:ext uri="{FF2B5EF4-FFF2-40B4-BE49-F238E27FC236}">
              <a16:creationId xmlns:a16="http://schemas.microsoft.com/office/drawing/2014/main" id="{BFC85E6C-4EA3-4887-BB71-52EC9F9AF4B7}"/>
            </a:ext>
          </a:extLst>
        </xdr:cNvPr>
        <xdr:cNvSpPr txBox="1"/>
      </xdr:nvSpPr>
      <xdr:spPr>
        <a:xfrm>
          <a:off x="126117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8B2E8290-8704-4D73-B440-2DED7CABC4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8AEFB3EB-34DC-4B9A-A805-0DEAD3B169D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854854FF-DD6C-4540-B385-158097F51C0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690C1F6B-FD31-4BDB-80BE-1E244A6A0F5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CB0A0E04-8D3D-4277-ABB4-0646EDB37B8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7AB27C5F-7431-42FE-899B-9CC10A3F1D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AECE5DFA-9D02-4177-8AC8-A8C2DB9700C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4250C5D8-A78F-4BE6-AC02-01DDBB65CF4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DDD8FDDB-AA6E-4C2F-9F66-0A2708C46DC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25A37F17-DFC7-46B4-B871-9E7D9AAB670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a:extLst>
            <a:ext uri="{FF2B5EF4-FFF2-40B4-BE49-F238E27FC236}">
              <a16:creationId xmlns:a16="http://schemas.microsoft.com/office/drawing/2014/main" id="{8A596EEC-FF48-448D-B7FC-5A9C8992889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1" name="テキスト ボックス 360">
          <a:extLst>
            <a:ext uri="{FF2B5EF4-FFF2-40B4-BE49-F238E27FC236}">
              <a16:creationId xmlns:a16="http://schemas.microsoft.com/office/drawing/2014/main" id="{BC1E642B-B644-44E4-83D4-0D4AFBDE80B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a:extLst>
            <a:ext uri="{FF2B5EF4-FFF2-40B4-BE49-F238E27FC236}">
              <a16:creationId xmlns:a16="http://schemas.microsoft.com/office/drawing/2014/main" id="{9517C91F-3B9B-436E-A21E-18FE22BA455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3" name="テキスト ボックス 362">
          <a:extLst>
            <a:ext uri="{FF2B5EF4-FFF2-40B4-BE49-F238E27FC236}">
              <a16:creationId xmlns:a16="http://schemas.microsoft.com/office/drawing/2014/main" id="{9C5F4F46-46D2-43ED-AE01-9243510787E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a:extLst>
            <a:ext uri="{FF2B5EF4-FFF2-40B4-BE49-F238E27FC236}">
              <a16:creationId xmlns:a16="http://schemas.microsoft.com/office/drawing/2014/main" id="{C4F6ED19-60F0-4FC6-B043-B4EE19BC831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5" name="テキスト ボックス 364">
          <a:extLst>
            <a:ext uri="{FF2B5EF4-FFF2-40B4-BE49-F238E27FC236}">
              <a16:creationId xmlns:a16="http://schemas.microsoft.com/office/drawing/2014/main" id="{819AB8E2-0E66-4F6D-89ED-C3764C6B2F7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a:extLst>
            <a:ext uri="{FF2B5EF4-FFF2-40B4-BE49-F238E27FC236}">
              <a16:creationId xmlns:a16="http://schemas.microsoft.com/office/drawing/2014/main" id="{D9AD932E-3D06-41CD-A712-EA28FB6852C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7" name="テキスト ボックス 366">
          <a:extLst>
            <a:ext uri="{FF2B5EF4-FFF2-40B4-BE49-F238E27FC236}">
              <a16:creationId xmlns:a16="http://schemas.microsoft.com/office/drawing/2014/main" id="{41E3BA5B-52A6-428D-ADDD-5DA030D232A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a:extLst>
            <a:ext uri="{FF2B5EF4-FFF2-40B4-BE49-F238E27FC236}">
              <a16:creationId xmlns:a16="http://schemas.microsoft.com/office/drawing/2014/main" id="{E4DA0A97-CC5B-4817-8B68-7F199E926E8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9" name="テキスト ボックス 368">
          <a:extLst>
            <a:ext uri="{FF2B5EF4-FFF2-40B4-BE49-F238E27FC236}">
              <a16:creationId xmlns:a16="http://schemas.microsoft.com/office/drawing/2014/main" id="{B16763CD-B2FE-44CB-AFDA-7AC804E28AE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a:extLst>
            <a:ext uri="{FF2B5EF4-FFF2-40B4-BE49-F238E27FC236}">
              <a16:creationId xmlns:a16="http://schemas.microsoft.com/office/drawing/2014/main" id="{9F307D6D-2BB1-4672-B06E-A5D4EA31800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1" name="テキスト ボックス 370">
          <a:extLst>
            <a:ext uri="{FF2B5EF4-FFF2-40B4-BE49-F238E27FC236}">
              <a16:creationId xmlns:a16="http://schemas.microsoft.com/office/drawing/2014/main" id="{1012ACAC-2AE3-4C80-B3E8-DC555619850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F323CC56-FEFB-40CE-9F89-602BB4F5E3F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F9643212-C939-46B8-8A6B-2AC4E65DBBA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282478A0-F9C0-45A5-8567-0E34184FCBC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375" name="直線コネクタ 374">
          <a:extLst>
            <a:ext uri="{FF2B5EF4-FFF2-40B4-BE49-F238E27FC236}">
              <a16:creationId xmlns:a16="http://schemas.microsoft.com/office/drawing/2014/main" id="{CD8444F7-9A70-4A8A-BC98-BF5B0DEDABED}"/>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E107FD1B-8CD6-4499-A780-324CF143232C}"/>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377" name="直線コネクタ 376">
          <a:extLst>
            <a:ext uri="{FF2B5EF4-FFF2-40B4-BE49-F238E27FC236}">
              <a16:creationId xmlns:a16="http://schemas.microsoft.com/office/drawing/2014/main" id="{A4DC03AB-D2A5-4A0F-AC77-41F9F79AA48E}"/>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B2F9245E-087A-4923-8B9F-94A7959DC5BE}"/>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379" name="直線コネクタ 378">
          <a:extLst>
            <a:ext uri="{FF2B5EF4-FFF2-40B4-BE49-F238E27FC236}">
              <a16:creationId xmlns:a16="http://schemas.microsoft.com/office/drawing/2014/main" id="{DC8B061E-A15C-4304-80A2-5C2686991C30}"/>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27050</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AB21444B-CDA5-414D-8319-7F05A5F02D42}"/>
            </a:ext>
          </a:extLst>
        </xdr:cNvPr>
        <xdr:cNvSpPr txBox="1"/>
      </xdr:nvSpPr>
      <xdr:spPr>
        <a:xfrm>
          <a:off x="22199600" y="654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381" name="フローチャート: 判断 380">
          <a:extLst>
            <a:ext uri="{FF2B5EF4-FFF2-40B4-BE49-F238E27FC236}">
              <a16:creationId xmlns:a16="http://schemas.microsoft.com/office/drawing/2014/main" id="{71D9AD5D-0643-4AE5-9A1B-8F4391A9D9DA}"/>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382" name="フローチャート: 判断 381">
          <a:extLst>
            <a:ext uri="{FF2B5EF4-FFF2-40B4-BE49-F238E27FC236}">
              <a16:creationId xmlns:a16="http://schemas.microsoft.com/office/drawing/2014/main" id="{BC021214-CA92-4E08-B3DE-3EA8C6A3A4AA}"/>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383" name="フローチャート: 判断 382">
          <a:extLst>
            <a:ext uri="{FF2B5EF4-FFF2-40B4-BE49-F238E27FC236}">
              <a16:creationId xmlns:a16="http://schemas.microsoft.com/office/drawing/2014/main" id="{B232DC04-223C-48F6-9767-D8B8E103F383}"/>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384" name="フローチャート: 判断 383">
          <a:extLst>
            <a:ext uri="{FF2B5EF4-FFF2-40B4-BE49-F238E27FC236}">
              <a16:creationId xmlns:a16="http://schemas.microsoft.com/office/drawing/2014/main" id="{FF691B74-71EE-4F2B-B873-35B0849D3349}"/>
            </a:ext>
          </a:extLst>
        </xdr:cNvPr>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385" name="フローチャート: 判断 384">
          <a:extLst>
            <a:ext uri="{FF2B5EF4-FFF2-40B4-BE49-F238E27FC236}">
              <a16:creationId xmlns:a16="http://schemas.microsoft.com/office/drawing/2014/main" id="{98889A4A-1B7B-419C-93BB-64DCCB3137E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6093F1A6-2B9B-4620-9BEF-534D90228E7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74A0FD08-5CB5-4AB8-BF5B-121EEFDF7C2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25A7442D-9348-47BD-A8B6-0D46038772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8B067609-113A-4E8A-BE7A-A951A133F7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EA474D6-55D8-4E63-B3BC-6EBCAAC5582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107043</xdr:rowOff>
    </xdr:from>
    <xdr:to>
      <xdr:col>116</xdr:col>
      <xdr:colOff>114300</xdr:colOff>
      <xdr:row>41</xdr:row>
      <xdr:rowOff>37193</xdr:rowOff>
    </xdr:to>
    <xdr:sp macro="" textlink="">
      <xdr:nvSpPr>
        <xdr:cNvPr id="391" name="楕円 390">
          <a:extLst>
            <a:ext uri="{FF2B5EF4-FFF2-40B4-BE49-F238E27FC236}">
              <a16:creationId xmlns:a16="http://schemas.microsoft.com/office/drawing/2014/main" id="{4E975F97-04A7-4746-A769-8AC3CFD4DCC2}"/>
            </a:ext>
          </a:extLst>
        </xdr:cNvPr>
        <xdr:cNvSpPr/>
      </xdr:nvSpPr>
      <xdr:spPr>
        <a:xfrm>
          <a:off x="22110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85470</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BF555D5A-A8AE-4B4E-ADA5-E3B406E1E5B4}"/>
            </a:ext>
          </a:extLst>
        </xdr:cNvPr>
        <xdr:cNvSpPr txBox="1"/>
      </xdr:nvSpPr>
      <xdr:spPr>
        <a:xfrm>
          <a:off x="22199600"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107043</xdr:rowOff>
    </xdr:from>
    <xdr:to>
      <xdr:col>112</xdr:col>
      <xdr:colOff>38100</xdr:colOff>
      <xdr:row>41</xdr:row>
      <xdr:rowOff>37193</xdr:rowOff>
    </xdr:to>
    <xdr:sp macro="" textlink="">
      <xdr:nvSpPr>
        <xdr:cNvPr id="393" name="楕円 392">
          <a:extLst>
            <a:ext uri="{FF2B5EF4-FFF2-40B4-BE49-F238E27FC236}">
              <a16:creationId xmlns:a16="http://schemas.microsoft.com/office/drawing/2014/main" id="{0D00BA64-104D-4330-B4BE-4A097C3E5A70}"/>
            </a:ext>
          </a:extLst>
        </xdr:cNvPr>
        <xdr:cNvSpPr/>
      </xdr:nvSpPr>
      <xdr:spPr>
        <a:xfrm>
          <a:off x="21272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157843</xdr:rowOff>
    </xdr:from>
    <xdr:to>
      <xdr:col>116</xdr:col>
      <xdr:colOff>63500</xdr:colOff>
      <xdr:row>40</xdr:row>
      <xdr:rowOff>157843</xdr:rowOff>
    </xdr:to>
    <xdr:cxnSp macro="">
      <xdr:nvCxnSpPr>
        <xdr:cNvPr id="394" name="直線コネクタ 393">
          <a:extLst>
            <a:ext uri="{FF2B5EF4-FFF2-40B4-BE49-F238E27FC236}">
              <a16:creationId xmlns:a16="http://schemas.microsoft.com/office/drawing/2014/main" id="{F868B0EF-EFF1-437B-878E-468E6EF07C65}"/>
            </a:ext>
          </a:extLst>
        </xdr:cNvPr>
        <xdr:cNvCxnSpPr/>
      </xdr:nvCxnSpPr>
      <xdr:spPr>
        <a:xfrm>
          <a:off x="21323300" y="701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107043</xdr:rowOff>
    </xdr:from>
    <xdr:to>
      <xdr:col>107</xdr:col>
      <xdr:colOff>101600</xdr:colOff>
      <xdr:row>41</xdr:row>
      <xdr:rowOff>37193</xdr:rowOff>
    </xdr:to>
    <xdr:sp macro="" textlink="">
      <xdr:nvSpPr>
        <xdr:cNvPr id="395" name="楕円 394">
          <a:extLst>
            <a:ext uri="{FF2B5EF4-FFF2-40B4-BE49-F238E27FC236}">
              <a16:creationId xmlns:a16="http://schemas.microsoft.com/office/drawing/2014/main" id="{88C8FEBE-B111-4C65-AE97-B8245D1D4335}"/>
            </a:ext>
          </a:extLst>
        </xdr:cNvPr>
        <xdr:cNvSpPr/>
      </xdr:nvSpPr>
      <xdr:spPr>
        <a:xfrm>
          <a:off x="20383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157843</xdr:rowOff>
    </xdr:from>
    <xdr:to>
      <xdr:col>111</xdr:col>
      <xdr:colOff>177800</xdr:colOff>
      <xdr:row>40</xdr:row>
      <xdr:rowOff>157843</xdr:rowOff>
    </xdr:to>
    <xdr:cxnSp macro="">
      <xdr:nvCxnSpPr>
        <xdr:cNvPr id="396" name="直線コネクタ 395">
          <a:extLst>
            <a:ext uri="{FF2B5EF4-FFF2-40B4-BE49-F238E27FC236}">
              <a16:creationId xmlns:a16="http://schemas.microsoft.com/office/drawing/2014/main" id="{246FC181-C60D-4390-98A7-307D5F65A699}"/>
            </a:ext>
          </a:extLst>
        </xdr:cNvPr>
        <xdr:cNvCxnSpPr/>
      </xdr:nvCxnSpPr>
      <xdr:spPr>
        <a:xfrm>
          <a:off x="20434300" y="701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100512</xdr:rowOff>
    </xdr:from>
    <xdr:to>
      <xdr:col>102</xdr:col>
      <xdr:colOff>165100</xdr:colOff>
      <xdr:row>41</xdr:row>
      <xdr:rowOff>30662</xdr:rowOff>
    </xdr:to>
    <xdr:sp macro="" textlink="">
      <xdr:nvSpPr>
        <xdr:cNvPr id="397" name="楕円 396">
          <a:extLst>
            <a:ext uri="{FF2B5EF4-FFF2-40B4-BE49-F238E27FC236}">
              <a16:creationId xmlns:a16="http://schemas.microsoft.com/office/drawing/2014/main" id="{7927D860-52F6-4526-B1A2-D6E7340ACD10}"/>
            </a:ext>
          </a:extLst>
        </xdr:cNvPr>
        <xdr:cNvSpPr/>
      </xdr:nvSpPr>
      <xdr:spPr>
        <a:xfrm>
          <a:off x="19494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151312</xdr:rowOff>
    </xdr:from>
    <xdr:to>
      <xdr:col>107</xdr:col>
      <xdr:colOff>50800</xdr:colOff>
      <xdr:row>40</xdr:row>
      <xdr:rowOff>157843</xdr:rowOff>
    </xdr:to>
    <xdr:cxnSp macro="">
      <xdr:nvCxnSpPr>
        <xdr:cNvPr id="398" name="直線コネクタ 397">
          <a:extLst>
            <a:ext uri="{FF2B5EF4-FFF2-40B4-BE49-F238E27FC236}">
              <a16:creationId xmlns:a16="http://schemas.microsoft.com/office/drawing/2014/main" id="{6A2C70B6-29CD-4766-B449-55ADCA22D103}"/>
            </a:ext>
          </a:extLst>
        </xdr:cNvPr>
        <xdr:cNvCxnSpPr/>
      </xdr:nvCxnSpPr>
      <xdr:spPr>
        <a:xfrm>
          <a:off x="19545300" y="7009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97246</xdr:rowOff>
    </xdr:from>
    <xdr:to>
      <xdr:col>98</xdr:col>
      <xdr:colOff>38100</xdr:colOff>
      <xdr:row>41</xdr:row>
      <xdr:rowOff>27396</xdr:rowOff>
    </xdr:to>
    <xdr:sp macro="" textlink="">
      <xdr:nvSpPr>
        <xdr:cNvPr id="399" name="楕円 398">
          <a:extLst>
            <a:ext uri="{FF2B5EF4-FFF2-40B4-BE49-F238E27FC236}">
              <a16:creationId xmlns:a16="http://schemas.microsoft.com/office/drawing/2014/main" id="{7379E61B-FCBB-4889-AA1A-A9FFA4455B67}"/>
            </a:ext>
          </a:extLst>
        </xdr:cNvPr>
        <xdr:cNvSpPr/>
      </xdr:nvSpPr>
      <xdr:spPr>
        <a:xfrm>
          <a:off x="18605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148046</xdr:rowOff>
    </xdr:from>
    <xdr:to>
      <xdr:col>102</xdr:col>
      <xdr:colOff>114300</xdr:colOff>
      <xdr:row>40</xdr:row>
      <xdr:rowOff>151312</xdr:rowOff>
    </xdr:to>
    <xdr:cxnSp macro="">
      <xdr:nvCxnSpPr>
        <xdr:cNvPr id="400" name="直線コネクタ 399">
          <a:extLst>
            <a:ext uri="{FF2B5EF4-FFF2-40B4-BE49-F238E27FC236}">
              <a16:creationId xmlns:a16="http://schemas.microsoft.com/office/drawing/2014/main" id="{6E58BDE0-8E98-4C25-A546-5A516682AB2D}"/>
            </a:ext>
          </a:extLst>
        </xdr:cNvPr>
        <xdr:cNvCxnSpPr/>
      </xdr:nvCxnSpPr>
      <xdr:spPr>
        <a:xfrm>
          <a:off x="18656300" y="70060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79846</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FBFEE180-BEFA-4905-9CFD-98E3688164A5}"/>
            </a:ext>
          </a:extLst>
        </xdr:cNvPr>
        <xdr:cNvSpPr txBox="1"/>
      </xdr:nvSpPr>
      <xdr:spPr>
        <a:xfrm>
          <a:off x="210757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66783</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B8E6C739-1AD1-4AC5-8A0E-404FBD5D3148}"/>
            </a:ext>
          </a:extLst>
        </xdr:cNvPr>
        <xdr:cNvSpPr txBox="1"/>
      </xdr:nvSpPr>
      <xdr:spPr>
        <a:xfrm>
          <a:off x="201994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56985</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2AEA72E4-9A59-4DE3-8F77-9817C3A6ECA9}"/>
            </a:ext>
          </a:extLst>
        </xdr:cNvPr>
        <xdr:cNvSpPr txBox="1"/>
      </xdr:nvSpPr>
      <xdr:spPr>
        <a:xfrm>
          <a:off x="19310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A642EBD0-6E0F-4BF7-9265-DD3AC2F0137D}"/>
            </a:ext>
          </a:extLst>
        </xdr:cNvPr>
        <xdr:cNvSpPr txBox="1"/>
      </xdr:nvSpPr>
      <xdr:spPr>
        <a:xfrm>
          <a:off x="18421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28320</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7478111B-9264-4D73-B880-8F3CFC9A4B33}"/>
            </a:ext>
          </a:extLst>
        </xdr:cNvPr>
        <xdr:cNvSpPr txBox="1"/>
      </xdr:nvSpPr>
      <xdr:spPr>
        <a:xfrm>
          <a:off x="210757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28320</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350A34E6-0B75-4000-AE32-EEA3BEB8D12C}"/>
            </a:ext>
          </a:extLst>
        </xdr:cNvPr>
        <xdr:cNvSpPr txBox="1"/>
      </xdr:nvSpPr>
      <xdr:spPr>
        <a:xfrm>
          <a:off x="201994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21789</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5099BC0A-4441-4244-82F6-5434508DEC1C}"/>
            </a:ext>
          </a:extLst>
        </xdr:cNvPr>
        <xdr:cNvSpPr txBox="1"/>
      </xdr:nvSpPr>
      <xdr:spPr>
        <a:xfrm>
          <a:off x="19310427" y="705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7D917AB3-1D68-4636-80F0-DB9465720997}"/>
            </a:ext>
          </a:extLst>
        </xdr:cNvPr>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A8F49214-FFFF-4FCD-B572-779AE4A15B8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B4E56FDA-056F-4738-831F-A517F738DE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AFA993D5-EE90-48CA-847F-5CA71D81C6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BD863321-2578-4B73-800A-F0EBD69650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5DEF02B4-B2FA-4B8F-A712-26FFE0504EB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34A7C32-671E-44ED-9A37-00D767A056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65F64D10-284D-4B30-B46A-F72CBDE90F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462C7220-48EA-4E41-8772-D2706EC2647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63D1EE7F-C138-4892-9FB1-B84E178519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426BDE10-029A-4CC9-8646-2C0B3048D3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65D8ABF8-3C80-40AB-A9AE-0FBAD6829E2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0" name="直線コネクタ 419">
          <a:extLst>
            <a:ext uri="{FF2B5EF4-FFF2-40B4-BE49-F238E27FC236}">
              <a16:creationId xmlns:a16="http://schemas.microsoft.com/office/drawing/2014/main" id="{A6B79AD4-6578-40C5-BCF2-E8242C4FCDF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1" name="テキスト ボックス 420">
          <a:extLst>
            <a:ext uri="{FF2B5EF4-FFF2-40B4-BE49-F238E27FC236}">
              <a16:creationId xmlns:a16="http://schemas.microsoft.com/office/drawing/2014/main" id="{83773593-BE8A-4ED0-90E9-D2419E9E1489}"/>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2" name="直線コネクタ 421">
          <a:extLst>
            <a:ext uri="{FF2B5EF4-FFF2-40B4-BE49-F238E27FC236}">
              <a16:creationId xmlns:a16="http://schemas.microsoft.com/office/drawing/2014/main" id="{164C6508-2B70-4ACC-B525-82B2DBBD4D9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3" name="テキスト ボックス 422">
          <a:extLst>
            <a:ext uri="{FF2B5EF4-FFF2-40B4-BE49-F238E27FC236}">
              <a16:creationId xmlns:a16="http://schemas.microsoft.com/office/drawing/2014/main" id="{A187A5DA-BEAC-4AD8-9F2F-BFDCC89F3DF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4" name="直線コネクタ 423">
          <a:extLst>
            <a:ext uri="{FF2B5EF4-FFF2-40B4-BE49-F238E27FC236}">
              <a16:creationId xmlns:a16="http://schemas.microsoft.com/office/drawing/2014/main" id="{DFDC1E8C-A4E8-418E-B5F5-3F14255B678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5" name="テキスト ボックス 424">
          <a:extLst>
            <a:ext uri="{FF2B5EF4-FFF2-40B4-BE49-F238E27FC236}">
              <a16:creationId xmlns:a16="http://schemas.microsoft.com/office/drawing/2014/main" id="{19EDF785-F70B-455F-BDC2-9D12625BBCF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6" name="直線コネクタ 425">
          <a:extLst>
            <a:ext uri="{FF2B5EF4-FFF2-40B4-BE49-F238E27FC236}">
              <a16:creationId xmlns:a16="http://schemas.microsoft.com/office/drawing/2014/main" id="{88D1D9D8-A73B-4677-B887-7BCA9D01DDB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7" name="テキスト ボックス 426">
          <a:extLst>
            <a:ext uri="{FF2B5EF4-FFF2-40B4-BE49-F238E27FC236}">
              <a16:creationId xmlns:a16="http://schemas.microsoft.com/office/drawing/2014/main" id="{B4643893-D40B-4D7F-9CD3-D905DAA1B12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1D6C4A60-07FA-443B-9F0C-AD95FE6D53C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a:extLst>
            <a:ext uri="{FF2B5EF4-FFF2-40B4-BE49-F238E27FC236}">
              <a16:creationId xmlns:a16="http://schemas.microsoft.com/office/drawing/2014/main" id="{77144AE6-8D68-4C37-90FC-7ABCFF7CF2D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97A25C10-4A4D-4880-9A3B-5A7C5ED19A1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431" name="直線コネクタ 430">
          <a:extLst>
            <a:ext uri="{FF2B5EF4-FFF2-40B4-BE49-F238E27FC236}">
              <a16:creationId xmlns:a16="http://schemas.microsoft.com/office/drawing/2014/main" id="{1B8BE567-35DC-4D1D-BDEF-512F3BCCCB15}"/>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AF0028EF-03F1-4D7B-8FB7-831C55938241}"/>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433" name="直線コネクタ 432">
          <a:extLst>
            <a:ext uri="{FF2B5EF4-FFF2-40B4-BE49-F238E27FC236}">
              <a16:creationId xmlns:a16="http://schemas.microsoft.com/office/drawing/2014/main" id="{1C27716B-9D1E-4D8D-BAE1-40490EFA019A}"/>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4C70D9F8-314F-4F7F-9980-EB1EE76CFBEB}"/>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5" name="直線コネクタ 434">
          <a:extLst>
            <a:ext uri="{FF2B5EF4-FFF2-40B4-BE49-F238E27FC236}">
              <a16:creationId xmlns:a16="http://schemas.microsoft.com/office/drawing/2014/main" id="{A8CD84BB-EE6B-4D90-A3DB-10D7B1EA84F5}"/>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71DED0D4-2849-43C9-9EC8-DAEA7D117C51}"/>
            </a:ext>
          </a:extLst>
        </xdr:cNvPr>
        <xdr:cNvSpPr txBox="1"/>
      </xdr:nvSpPr>
      <xdr:spPr>
        <a:xfrm>
          <a:off x="163576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437" name="フローチャート: 判断 436">
          <a:extLst>
            <a:ext uri="{FF2B5EF4-FFF2-40B4-BE49-F238E27FC236}">
              <a16:creationId xmlns:a16="http://schemas.microsoft.com/office/drawing/2014/main" id="{166E30F1-9225-467B-AC0E-DBD3A9327FFF}"/>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438" name="フローチャート: 判断 437">
          <a:extLst>
            <a:ext uri="{FF2B5EF4-FFF2-40B4-BE49-F238E27FC236}">
              <a16:creationId xmlns:a16="http://schemas.microsoft.com/office/drawing/2014/main" id="{E73EEA71-4048-4D64-B7AC-716922460A9E}"/>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439" name="フローチャート: 判断 438">
          <a:extLst>
            <a:ext uri="{FF2B5EF4-FFF2-40B4-BE49-F238E27FC236}">
              <a16:creationId xmlns:a16="http://schemas.microsoft.com/office/drawing/2014/main" id="{7FB4D047-FFC3-445E-8F04-A8081E34B64E}"/>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440" name="フローチャート: 判断 439">
          <a:extLst>
            <a:ext uri="{FF2B5EF4-FFF2-40B4-BE49-F238E27FC236}">
              <a16:creationId xmlns:a16="http://schemas.microsoft.com/office/drawing/2014/main" id="{CBB9708B-1D68-4BB9-886E-01BDAC43CF54}"/>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441" name="フローチャート: 判断 440">
          <a:extLst>
            <a:ext uri="{FF2B5EF4-FFF2-40B4-BE49-F238E27FC236}">
              <a16:creationId xmlns:a16="http://schemas.microsoft.com/office/drawing/2014/main" id="{1AF60D51-2946-4C93-90A2-D247AB400970}"/>
            </a:ext>
          </a:extLst>
        </xdr:cNvPr>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F0177EFA-881B-4C70-92A1-4E86183D2A0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D469B497-156A-487B-8380-BDBC08B7972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1872EA56-8189-413C-AAC4-E7941EE2FE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BF1BD1BF-8832-41CA-ACB7-BEB773E2A2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13C49520-0344-48CD-8948-8D3EE63C7D4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xdr:rowOff>
    </xdr:from>
    <xdr:to>
      <xdr:col>85</xdr:col>
      <xdr:colOff>177800</xdr:colOff>
      <xdr:row>56</xdr:row>
      <xdr:rowOff>107950</xdr:rowOff>
    </xdr:to>
    <xdr:sp macro="" textlink="">
      <xdr:nvSpPr>
        <xdr:cNvPr id="447" name="楕円 446">
          <a:extLst>
            <a:ext uri="{FF2B5EF4-FFF2-40B4-BE49-F238E27FC236}">
              <a16:creationId xmlns:a16="http://schemas.microsoft.com/office/drawing/2014/main" id="{AB351B78-E700-473B-9423-B1E9749353B7}"/>
            </a:ext>
          </a:extLst>
        </xdr:cNvPr>
        <xdr:cNvSpPr/>
      </xdr:nvSpPr>
      <xdr:spPr>
        <a:xfrm>
          <a:off x="16268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29227</xdr:rowOff>
    </xdr:from>
    <xdr:ext cx="405111" cy="259045"/>
    <xdr:sp macro="" textlink="">
      <xdr:nvSpPr>
        <xdr:cNvPr id="448" name="【学校施設】&#10;有形固定資産減価償却率該当値テキスト">
          <a:extLst>
            <a:ext uri="{FF2B5EF4-FFF2-40B4-BE49-F238E27FC236}">
              <a16:creationId xmlns:a16="http://schemas.microsoft.com/office/drawing/2014/main" id="{35CBE327-EA14-4D3A-920D-569731A11B23}"/>
            </a:ext>
          </a:extLst>
        </xdr:cNvPr>
        <xdr:cNvSpPr txBox="1"/>
      </xdr:nvSpPr>
      <xdr:spPr>
        <a:xfrm>
          <a:off x="16357600"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136652</xdr:rowOff>
    </xdr:from>
    <xdr:to>
      <xdr:col>81</xdr:col>
      <xdr:colOff>101600</xdr:colOff>
      <xdr:row>56</xdr:row>
      <xdr:rowOff>66802</xdr:rowOff>
    </xdr:to>
    <xdr:sp macro="" textlink="">
      <xdr:nvSpPr>
        <xdr:cNvPr id="449" name="楕円 448">
          <a:extLst>
            <a:ext uri="{FF2B5EF4-FFF2-40B4-BE49-F238E27FC236}">
              <a16:creationId xmlns:a16="http://schemas.microsoft.com/office/drawing/2014/main" id="{B172FE33-E416-4CBA-AA1E-9A65C7B099BE}"/>
            </a:ext>
          </a:extLst>
        </xdr:cNvPr>
        <xdr:cNvSpPr/>
      </xdr:nvSpPr>
      <xdr:spPr>
        <a:xfrm>
          <a:off x="15430500" y="95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xdr:rowOff>
    </xdr:from>
    <xdr:to>
      <xdr:col>85</xdr:col>
      <xdr:colOff>127000</xdr:colOff>
      <xdr:row>56</xdr:row>
      <xdr:rowOff>57150</xdr:rowOff>
    </xdr:to>
    <xdr:cxnSp macro="">
      <xdr:nvCxnSpPr>
        <xdr:cNvPr id="450" name="直線コネクタ 449">
          <a:extLst>
            <a:ext uri="{FF2B5EF4-FFF2-40B4-BE49-F238E27FC236}">
              <a16:creationId xmlns:a16="http://schemas.microsoft.com/office/drawing/2014/main" id="{603D6F05-44AB-4F05-88F7-E864417CC50A}"/>
            </a:ext>
          </a:extLst>
        </xdr:cNvPr>
        <xdr:cNvCxnSpPr/>
      </xdr:nvCxnSpPr>
      <xdr:spPr>
        <a:xfrm>
          <a:off x="15481300" y="961720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95504</xdr:rowOff>
    </xdr:from>
    <xdr:to>
      <xdr:col>76</xdr:col>
      <xdr:colOff>165100</xdr:colOff>
      <xdr:row>56</xdr:row>
      <xdr:rowOff>25654</xdr:rowOff>
    </xdr:to>
    <xdr:sp macro="" textlink="">
      <xdr:nvSpPr>
        <xdr:cNvPr id="451" name="楕円 450">
          <a:extLst>
            <a:ext uri="{FF2B5EF4-FFF2-40B4-BE49-F238E27FC236}">
              <a16:creationId xmlns:a16="http://schemas.microsoft.com/office/drawing/2014/main" id="{DD1C737D-28FF-4867-A6CD-3BFB3BCCFCD7}"/>
            </a:ext>
          </a:extLst>
        </xdr:cNvPr>
        <xdr:cNvSpPr/>
      </xdr:nvSpPr>
      <xdr:spPr>
        <a:xfrm>
          <a:off x="14541500" y="95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146304</xdr:rowOff>
    </xdr:from>
    <xdr:to>
      <xdr:col>81</xdr:col>
      <xdr:colOff>50800</xdr:colOff>
      <xdr:row>56</xdr:row>
      <xdr:rowOff>16002</xdr:rowOff>
    </xdr:to>
    <xdr:cxnSp macro="">
      <xdr:nvCxnSpPr>
        <xdr:cNvPr id="452" name="直線コネクタ 451">
          <a:extLst>
            <a:ext uri="{FF2B5EF4-FFF2-40B4-BE49-F238E27FC236}">
              <a16:creationId xmlns:a16="http://schemas.microsoft.com/office/drawing/2014/main" id="{99ACD490-A00D-4263-A531-1CA9DECB840B}"/>
            </a:ext>
          </a:extLst>
        </xdr:cNvPr>
        <xdr:cNvCxnSpPr/>
      </xdr:nvCxnSpPr>
      <xdr:spPr>
        <a:xfrm>
          <a:off x="14592300" y="957605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54356</xdr:rowOff>
    </xdr:from>
    <xdr:to>
      <xdr:col>72</xdr:col>
      <xdr:colOff>38100</xdr:colOff>
      <xdr:row>55</xdr:row>
      <xdr:rowOff>155956</xdr:rowOff>
    </xdr:to>
    <xdr:sp macro="" textlink="">
      <xdr:nvSpPr>
        <xdr:cNvPr id="453" name="楕円 452">
          <a:extLst>
            <a:ext uri="{FF2B5EF4-FFF2-40B4-BE49-F238E27FC236}">
              <a16:creationId xmlns:a16="http://schemas.microsoft.com/office/drawing/2014/main" id="{54BC56B9-5412-4B0A-A0EB-547D6A0FBC76}"/>
            </a:ext>
          </a:extLst>
        </xdr:cNvPr>
        <xdr:cNvSpPr/>
      </xdr:nvSpPr>
      <xdr:spPr>
        <a:xfrm>
          <a:off x="13652500" y="94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105156</xdr:rowOff>
    </xdr:from>
    <xdr:to>
      <xdr:col>76</xdr:col>
      <xdr:colOff>114300</xdr:colOff>
      <xdr:row>55</xdr:row>
      <xdr:rowOff>146304</xdr:rowOff>
    </xdr:to>
    <xdr:cxnSp macro="">
      <xdr:nvCxnSpPr>
        <xdr:cNvPr id="454" name="直線コネクタ 453">
          <a:extLst>
            <a:ext uri="{FF2B5EF4-FFF2-40B4-BE49-F238E27FC236}">
              <a16:creationId xmlns:a16="http://schemas.microsoft.com/office/drawing/2014/main" id="{7110E5CA-9C63-4B7B-BCB6-4E9DC011CAAB}"/>
            </a:ext>
          </a:extLst>
        </xdr:cNvPr>
        <xdr:cNvCxnSpPr/>
      </xdr:nvCxnSpPr>
      <xdr:spPr>
        <a:xfrm>
          <a:off x="13703300" y="95349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13208</xdr:rowOff>
    </xdr:from>
    <xdr:to>
      <xdr:col>67</xdr:col>
      <xdr:colOff>101600</xdr:colOff>
      <xdr:row>55</xdr:row>
      <xdr:rowOff>114808</xdr:rowOff>
    </xdr:to>
    <xdr:sp macro="" textlink="">
      <xdr:nvSpPr>
        <xdr:cNvPr id="455" name="楕円 454">
          <a:extLst>
            <a:ext uri="{FF2B5EF4-FFF2-40B4-BE49-F238E27FC236}">
              <a16:creationId xmlns:a16="http://schemas.microsoft.com/office/drawing/2014/main" id="{CC9CD6A5-872B-41E9-8C7D-FBF669248F1A}"/>
            </a:ext>
          </a:extLst>
        </xdr:cNvPr>
        <xdr:cNvSpPr/>
      </xdr:nvSpPr>
      <xdr:spPr>
        <a:xfrm>
          <a:off x="12763500" y="94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64008</xdr:rowOff>
    </xdr:from>
    <xdr:to>
      <xdr:col>71</xdr:col>
      <xdr:colOff>177800</xdr:colOff>
      <xdr:row>55</xdr:row>
      <xdr:rowOff>105156</xdr:rowOff>
    </xdr:to>
    <xdr:cxnSp macro="">
      <xdr:nvCxnSpPr>
        <xdr:cNvPr id="456" name="直線コネクタ 455">
          <a:extLst>
            <a:ext uri="{FF2B5EF4-FFF2-40B4-BE49-F238E27FC236}">
              <a16:creationId xmlns:a16="http://schemas.microsoft.com/office/drawing/2014/main" id="{FC063B6C-48A1-4512-804D-608955C366DE}"/>
            </a:ext>
          </a:extLst>
        </xdr:cNvPr>
        <xdr:cNvCxnSpPr/>
      </xdr:nvCxnSpPr>
      <xdr:spPr>
        <a:xfrm>
          <a:off x="12814300" y="94937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28211</xdr:rowOff>
    </xdr:from>
    <xdr:ext cx="405111" cy="259045"/>
    <xdr:sp macro="" textlink="">
      <xdr:nvSpPr>
        <xdr:cNvPr id="457" name="n_1aveValue【学校施設】&#10;有形固定資産減価償却率">
          <a:extLst>
            <a:ext uri="{FF2B5EF4-FFF2-40B4-BE49-F238E27FC236}">
              <a16:creationId xmlns:a16="http://schemas.microsoft.com/office/drawing/2014/main" id="{08871896-E104-4CB9-8C93-4906182B173A}"/>
            </a:ext>
          </a:extLst>
        </xdr:cNvPr>
        <xdr:cNvSpPr txBox="1"/>
      </xdr:nvSpPr>
      <xdr:spPr>
        <a:xfrm>
          <a:off x="15266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28211</xdr:rowOff>
    </xdr:from>
    <xdr:ext cx="405111" cy="259045"/>
    <xdr:sp macro="" textlink="">
      <xdr:nvSpPr>
        <xdr:cNvPr id="458" name="n_2aveValue【学校施設】&#10;有形固定資産減価償却率">
          <a:extLst>
            <a:ext uri="{FF2B5EF4-FFF2-40B4-BE49-F238E27FC236}">
              <a16:creationId xmlns:a16="http://schemas.microsoft.com/office/drawing/2014/main" id="{40988BDC-3BA7-4E82-A241-0B9FD55E12D8}"/>
            </a:ext>
          </a:extLst>
        </xdr:cNvPr>
        <xdr:cNvSpPr txBox="1"/>
      </xdr:nvSpPr>
      <xdr:spPr>
        <a:xfrm>
          <a:off x="14389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459" name="n_3aveValue【学校施設】&#10;有形固定資産減価償却率">
          <a:extLst>
            <a:ext uri="{FF2B5EF4-FFF2-40B4-BE49-F238E27FC236}">
              <a16:creationId xmlns:a16="http://schemas.microsoft.com/office/drawing/2014/main" id="{CACE40F1-67E8-40C6-89B0-D0DE9E4E0174}"/>
            </a:ext>
          </a:extLst>
        </xdr:cNvPr>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460" name="n_4aveValue【学校施設】&#10;有形固定資産減価償却率">
          <a:extLst>
            <a:ext uri="{FF2B5EF4-FFF2-40B4-BE49-F238E27FC236}">
              <a16:creationId xmlns:a16="http://schemas.microsoft.com/office/drawing/2014/main" id="{6AE7B860-4AA9-4889-B977-96D510986E80}"/>
            </a:ext>
          </a:extLst>
        </xdr:cNvPr>
        <xdr:cNvSpPr txBox="1"/>
      </xdr:nvSpPr>
      <xdr:spPr>
        <a:xfrm>
          <a:off x="12611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83329</xdr:rowOff>
    </xdr:from>
    <xdr:ext cx="405111" cy="259045"/>
    <xdr:sp macro="" textlink="">
      <xdr:nvSpPr>
        <xdr:cNvPr id="461" name="n_1mainValue【学校施設】&#10;有形固定資産減価償却率">
          <a:extLst>
            <a:ext uri="{FF2B5EF4-FFF2-40B4-BE49-F238E27FC236}">
              <a16:creationId xmlns:a16="http://schemas.microsoft.com/office/drawing/2014/main" id="{3883BAFF-C337-45A2-82C5-7B06A0F7B194}"/>
            </a:ext>
          </a:extLst>
        </xdr:cNvPr>
        <xdr:cNvSpPr txBox="1"/>
      </xdr:nvSpPr>
      <xdr:spPr>
        <a:xfrm>
          <a:off x="15266044" y="934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42181</xdr:rowOff>
    </xdr:from>
    <xdr:ext cx="405111" cy="259045"/>
    <xdr:sp macro="" textlink="">
      <xdr:nvSpPr>
        <xdr:cNvPr id="462" name="n_2mainValue【学校施設】&#10;有形固定資産減価償却率">
          <a:extLst>
            <a:ext uri="{FF2B5EF4-FFF2-40B4-BE49-F238E27FC236}">
              <a16:creationId xmlns:a16="http://schemas.microsoft.com/office/drawing/2014/main" id="{239DB9CA-3911-4BE2-945B-7FC4F3B8468A}"/>
            </a:ext>
          </a:extLst>
        </xdr:cNvPr>
        <xdr:cNvSpPr txBox="1"/>
      </xdr:nvSpPr>
      <xdr:spPr>
        <a:xfrm>
          <a:off x="14389744" y="930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1033</xdr:rowOff>
    </xdr:from>
    <xdr:ext cx="405111" cy="259045"/>
    <xdr:sp macro="" textlink="">
      <xdr:nvSpPr>
        <xdr:cNvPr id="463" name="n_3mainValue【学校施設】&#10;有形固定資産減価償却率">
          <a:extLst>
            <a:ext uri="{FF2B5EF4-FFF2-40B4-BE49-F238E27FC236}">
              <a16:creationId xmlns:a16="http://schemas.microsoft.com/office/drawing/2014/main" id="{13DA4FF6-36E9-4392-9BBE-78199D067010}"/>
            </a:ext>
          </a:extLst>
        </xdr:cNvPr>
        <xdr:cNvSpPr txBox="1"/>
      </xdr:nvSpPr>
      <xdr:spPr>
        <a:xfrm>
          <a:off x="13500744" y="925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131335</xdr:rowOff>
    </xdr:from>
    <xdr:ext cx="405111" cy="259045"/>
    <xdr:sp macro="" textlink="">
      <xdr:nvSpPr>
        <xdr:cNvPr id="464" name="n_4mainValue【学校施設】&#10;有形固定資産減価償却率">
          <a:extLst>
            <a:ext uri="{FF2B5EF4-FFF2-40B4-BE49-F238E27FC236}">
              <a16:creationId xmlns:a16="http://schemas.microsoft.com/office/drawing/2014/main" id="{441697A2-53A4-48F6-B94E-C1CC81E484C1}"/>
            </a:ext>
          </a:extLst>
        </xdr:cNvPr>
        <xdr:cNvSpPr txBox="1"/>
      </xdr:nvSpPr>
      <xdr:spPr>
        <a:xfrm>
          <a:off x="12611744" y="921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6E09C389-9BC8-44BB-83A0-6B926ED6E9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372A999B-314A-4425-B72C-86C9DEB144A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2E392515-BA04-4457-876A-2D24386057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FA54441C-E33C-4732-BA4A-7375937E45B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6185FF46-D095-4FB6-A689-6DD561F806E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75660926-950A-41D3-A2A1-6A786075653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5933EE5B-93E4-4C67-9FF9-387F6807FD6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90FD8B44-E654-4370-BD63-D0ED57BDF9B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47F7A597-6AD8-49F1-BBBA-9644080F4B5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082F8B3A-6C47-467C-ACFB-C5E8761B939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2EB1E9F9-C3B1-49B3-B2AE-CAAB1C7CD29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6" name="直線コネクタ 475">
          <a:extLst>
            <a:ext uri="{FF2B5EF4-FFF2-40B4-BE49-F238E27FC236}">
              <a16:creationId xmlns:a16="http://schemas.microsoft.com/office/drawing/2014/main" id="{8D631561-C764-4B4E-BEB4-B127B3EF09D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a:extLst>
            <a:ext uri="{FF2B5EF4-FFF2-40B4-BE49-F238E27FC236}">
              <a16:creationId xmlns:a16="http://schemas.microsoft.com/office/drawing/2014/main" id="{B2BE6604-1638-4EBA-96FB-A3A1AA55733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a:extLst>
            <a:ext uri="{FF2B5EF4-FFF2-40B4-BE49-F238E27FC236}">
              <a16:creationId xmlns:a16="http://schemas.microsoft.com/office/drawing/2014/main" id="{12E075E5-4CA0-45D7-AF1A-E00B944F063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a:extLst>
            <a:ext uri="{FF2B5EF4-FFF2-40B4-BE49-F238E27FC236}">
              <a16:creationId xmlns:a16="http://schemas.microsoft.com/office/drawing/2014/main" id="{7A1A41A6-005C-4B48-808B-47001D9B398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a:extLst>
            <a:ext uri="{FF2B5EF4-FFF2-40B4-BE49-F238E27FC236}">
              <a16:creationId xmlns:a16="http://schemas.microsoft.com/office/drawing/2014/main" id="{8B3CEFBA-75D0-4D11-B750-DD2C856174E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a:extLst>
            <a:ext uri="{FF2B5EF4-FFF2-40B4-BE49-F238E27FC236}">
              <a16:creationId xmlns:a16="http://schemas.microsoft.com/office/drawing/2014/main" id="{EEFCA08B-8619-4C01-9601-29251ED21F2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a:extLst>
            <a:ext uri="{FF2B5EF4-FFF2-40B4-BE49-F238E27FC236}">
              <a16:creationId xmlns:a16="http://schemas.microsoft.com/office/drawing/2014/main" id="{E213574C-83EC-4AFD-A2B3-0E9DB34E379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a:extLst>
            <a:ext uri="{FF2B5EF4-FFF2-40B4-BE49-F238E27FC236}">
              <a16:creationId xmlns:a16="http://schemas.microsoft.com/office/drawing/2014/main" id="{C08AC0FE-B274-4029-8CC9-6D8D699030C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A2ACF10C-3B7B-44FF-B23A-50B534EB927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2BDF781A-233D-48F3-B931-4EA33FEF9DD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a:extLst>
            <a:ext uri="{FF2B5EF4-FFF2-40B4-BE49-F238E27FC236}">
              <a16:creationId xmlns:a16="http://schemas.microsoft.com/office/drawing/2014/main" id="{2CCF1B88-D32A-4AE2-A84F-72FA50DA589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487" name="直線コネクタ 486">
          <a:extLst>
            <a:ext uri="{FF2B5EF4-FFF2-40B4-BE49-F238E27FC236}">
              <a16:creationId xmlns:a16="http://schemas.microsoft.com/office/drawing/2014/main" id="{DE24293C-92FC-44B0-A887-BAA55FF43342}"/>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488" name="【学校施設】&#10;一人当たり面積最小値テキスト">
          <a:extLst>
            <a:ext uri="{FF2B5EF4-FFF2-40B4-BE49-F238E27FC236}">
              <a16:creationId xmlns:a16="http://schemas.microsoft.com/office/drawing/2014/main" id="{97E8EF6B-6538-45F5-8594-1F4229D763D5}"/>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489" name="直線コネクタ 488">
          <a:extLst>
            <a:ext uri="{FF2B5EF4-FFF2-40B4-BE49-F238E27FC236}">
              <a16:creationId xmlns:a16="http://schemas.microsoft.com/office/drawing/2014/main" id="{F0A48E26-641E-4F4A-9FDB-98DCEEE7102F}"/>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490" name="【学校施設】&#10;一人当たり面積最大値テキスト">
          <a:extLst>
            <a:ext uri="{FF2B5EF4-FFF2-40B4-BE49-F238E27FC236}">
              <a16:creationId xmlns:a16="http://schemas.microsoft.com/office/drawing/2014/main" id="{949FDF21-38BE-40BE-AAB6-EA011E900E78}"/>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491" name="直線コネクタ 490">
          <a:extLst>
            <a:ext uri="{FF2B5EF4-FFF2-40B4-BE49-F238E27FC236}">
              <a16:creationId xmlns:a16="http://schemas.microsoft.com/office/drawing/2014/main" id="{B3A73B09-508A-4A9D-AA8C-30A5F29C62E1}"/>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492" name="【学校施設】&#10;一人当たり面積平均値テキスト">
          <a:extLst>
            <a:ext uri="{FF2B5EF4-FFF2-40B4-BE49-F238E27FC236}">
              <a16:creationId xmlns:a16="http://schemas.microsoft.com/office/drawing/2014/main" id="{DCDAD3DA-1318-42DA-BDC8-0E87FCE280BD}"/>
            </a:ext>
          </a:extLst>
        </xdr:cNvPr>
        <xdr:cNvSpPr txBox="1"/>
      </xdr:nvSpPr>
      <xdr:spPr>
        <a:xfrm>
          <a:off x="22199600" y="1035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493" name="フローチャート: 判断 492">
          <a:extLst>
            <a:ext uri="{FF2B5EF4-FFF2-40B4-BE49-F238E27FC236}">
              <a16:creationId xmlns:a16="http://schemas.microsoft.com/office/drawing/2014/main" id="{8A9B8D7C-84F2-45E6-93C7-845EB70C7F39}"/>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494" name="フローチャート: 判断 493">
          <a:extLst>
            <a:ext uri="{FF2B5EF4-FFF2-40B4-BE49-F238E27FC236}">
              <a16:creationId xmlns:a16="http://schemas.microsoft.com/office/drawing/2014/main" id="{73ACAA7D-9361-4F73-9A0F-4960BB35E53C}"/>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495" name="フローチャート: 判断 494">
          <a:extLst>
            <a:ext uri="{FF2B5EF4-FFF2-40B4-BE49-F238E27FC236}">
              <a16:creationId xmlns:a16="http://schemas.microsoft.com/office/drawing/2014/main" id="{1CD228FC-CA74-49C7-84A6-FBF98D278157}"/>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496" name="フローチャート: 判断 495">
          <a:extLst>
            <a:ext uri="{FF2B5EF4-FFF2-40B4-BE49-F238E27FC236}">
              <a16:creationId xmlns:a16="http://schemas.microsoft.com/office/drawing/2014/main" id="{E9DBCD07-5A63-4867-A6C4-8E93AADACD36}"/>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497" name="フローチャート: 判断 496">
          <a:extLst>
            <a:ext uri="{FF2B5EF4-FFF2-40B4-BE49-F238E27FC236}">
              <a16:creationId xmlns:a16="http://schemas.microsoft.com/office/drawing/2014/main" id="{0581E8BA-CAE1-4D11-B970-5EC80C219724}"/>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1A29B6B6-891B-4D65-9AA9-9D8700FAA75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D3DCC9A-0221-45FC-99BE-E7833752644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E64F6AB1-8354-4B9E-8A83-B12C73BD4D6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6850FE87-9081-4E08-9ED0-DDF8342245E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5DE84F14-7E2D-4223-B916-3655BBE2C1E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130251</xdr:rowOff>
    </xdr:from>
    <xdr:to>
      <xdr:col>116</xdr:col>
      <xdr:colOff>114300</xdr:colOff>
      <xdr:row>63</xdr:row>
      <xdr:rowOff>60401</xdr:rowOff>
    </xdr:to>
    <xdr:sp macro="" textlink="">
      <xdr:nvSpPr>
        <xdr:cNvPr id="503" name="楕円 502">
          <a:extLst>
            <a:ext uri="{FF2B5EF4-FFF2-40B4-BE49-F238E27FC236}">
              <a16:creationId xmlns:a16="http://schemas.microsoft.com/office/drawing/2014/main" id="{E3F9B1B6-9F5B-41A9-85FE-D1C4057D974B}"/>
            </a:ext>
          </a:extLst>
        </xdr:cNvPr>
        <xdr:cNvSpPr/>
      </xdr:nvSpPr>
      <xdr:spPr>
        <a:xfrm>
          <a:off x="22110700" y="107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45178</xdr:rowOff>
    </xdr:from>
    <xdr:ext cx="469744" cy="259045"/>
    <xdr:sp macro="" textlink="">
      <xdr:nvSpPr>
        <xdr:cNvPr id="504" name="【学校施設】&#10;一人当たり面積該当値テキスト">
          <a:extLst>
            <a:ext uri="{FF2B5EF4-FFF2-40B4-BE49-F238E27FC236}">
              <a16:creationId xmlns:a16="http://schemas.microsoft.com/office/drawing/2014/main" id="{40C7D8F4-5094-4CE7-9FF7-38F6D2F274BD}"/>
            </a:ext>
          </a:extLst>
        </xdr:cNvPr>
        <xdr:cNvSpPr txBox="1"/>
      </xdr:nvSpPr>
      <xdr:spPr>
        <a:xfrm>
          <a:off x="22199600" y="106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128880</xdr:rowOff>
    </xdr:from>
    <xdr:to>
      <xdr:col>112</xdr:col>
      <xdr:colOff>38100</xdr:colOff>
      <xdr:row>63</xdr:row>
      <xdr:rowOff>59030</xdr:rowOff>
    </xdr:to>
    <xdr:sp macro="" textlink="">
      <xdr:nvSpPr>
        <xdr:cNvPr id="505" name="楕円 504">
          <a:extLst>
            <a:ext uri="{FF2B5EF4-FFF2-40B4-BE49-F238E27FC236}">
              <a16:creationId xmlns:a16="http://schemas.microsoft.com/office/drawing/2014/main" id="{401C5461-82BE-47DE-A6F6-5574E2478C1D}"/>
            </a:ext>
          </a:extLst>
        </xdr:cNvPr>
        <xdr:cNvSpPr/>
      </xdr:nvSpPr>
      <xdr:spPr>
        <a:xfrm>
          <a:off x="21272500" y="107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8230</xdr:rowOff>
    </xdr:from>
    <xdr:to>
      <xdr:col>116</xdr:col>
      <xdr:colOff>63500</xdr:colOff>
      <xdr:row>63</xdr:row>
      <xdr:rowOff>9601</xdr:rowOff>
    </xdr:to>
    <xdr:cxnSp macro="">
      <xdr:nvCxnSpPr>
        <xdr:cNvPr id="506" name="直線コネクタ 505">
          <a:extLst>
            <a:ext uri="{FF2B5EF4-FFF2-40B4-BE49-F238E27FC236}">
              <a16:creationId xmlns:a16="http://schemas.microsoft.com/office/drawing/2014/main" id="{7B9B54BA-BEDA-46A9-864B-4477EC7C35A7}"/>
            </a:ext>
          </a:extLst>
        </xdr:cNvPr>
        <xdr:cNvCxnSpPr/>
      </xdr:nvCxnSpPr>
      <xdr:spPr>
        <a:xfrm>
          <a:off x="21323300" y="1080958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120193</xdr:rowOff>
    </xdr:from>
    <xdr:to>
      <xdr:col>107</xdr:col>
      <xdr:colOff>101600</xdr:colOff>
      <xdr:row>63</xdr:row>
      <xdr:rowOff>50343</xdr:rowOff>
    </xdr:to>
    <xdr:sp macro="" textlink="">
      <xdr:nvSpPr>
        <xdr:cNvPr id="507" name="楕円 506">
          <a:extLst>
            <a:ext uri="{FF2B5EF4-FFF2-40B4-BE49-F238E27FC236}">
              <a16:creationId xmlns:a16="http://schemas.microsoft.com/office/drawing/2014/main" id="{623A40F5-1EC1-45DC-AC22-C1895FA69FCB}"/>
            </a:ext>
          </a:extLst>
        </xdr:cNvPr>
        <xdr:cNvSpPr/>
      </xdr:nvSpPr>
      <xdr:spPr>
        <a:xfrm>
          <a:off x="20383500" y="107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170993</xdr:rowOff>
    </xdr:from>
    <xdr:to>
      <xdr:col>111</xdr:col>
      <xdr:colOff>177800</xdr:colOff>
      <xdr:row>63</xdr:row>
      <xdr:rowOff>8230</xdr:rowOff>
    </xdr:to>
    <xdr:cxnSp macro="">
      <xdr:nvCxnSpPr>
        <xdr:cNvPr id="508" name="直線コネクタ 507">
          <a:extLst>
            <a:ext uri="{FF2B5EF4-FFF2-40B4-BE49-F238E27FC236}">
              <a16:creationId xmlns:a16="http://schemas.microsoft.com/office/drawing/2014/main" id="{EACFEFD7-F1AA-4140-8A99-D7DF6FC730A4}"/>
            </a:ext>
          </a:extLst>
        </xdr:cNvPr>
        <xdr:cNvCxnSpPr/>
      </xdr:nvCxnSpPr>
      <xdr:spPr>
        <a:xfrm>
          <a:off x="20434300" y="1080089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111049</xdr:rowOff>
    </xdr:from>
    <xdr:to>
      <xdr:col>102</xdr:col>
      <xdr:colOff>165100</xdr:colOff>
      <xdr:row>63</xdr:row>
      <xdr:rowOff>41199</xdr:rowOff>
    </xdr:to>
    <xdr:sp macro="" textlink="">
      <xdr:nvSpPr>
        <xdr:cNvPr id="509" name="楕円 508">
          <a:extLst>
            <a:ext uri="{FF2B5EF4-FFF2-40B4-BE49-F238E27FC236}">
              <a16:creationId xmlns:a16="http://schemas.microsoft.com/office/drawing/2014/main" id="{9E284C9B-DA69-4E90-9EB5-51EF0C047FD3}"/>
            </a:ext>
          </a:extLst>
        </xdr:cNvPr>
        <xdr:cNvSpPr/>
      </xdr:nvSpPr>
      <xdr:spPr>
        <a:xfrm>
          <a:off x="194945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161849</xdr:rowOff>
    </xdr:from>
    <xdr:to>
      <xdr:col>107</xdr:col>
      <xdr:colOff>50800</xdr:colOff>
      <xdr:row>62</xdr:row>
      <xdr:rowOff>170993</xdr:rowOff>
    </xdr:to>
    <xdr:cxnSp macro="">
      <xdr:nvCxnSpPr>
        <xdr:cNvPr id="510" name="直線コネクタ 509">
          <a:extLst>
            <a:ext uri="{FF2B5EF4-FFF2-40B4-BE49-F238E27FC236}">
              <a16:creationId xmlns:a16="http://schemas.microsoft.com/office/drawing/2014/main" id="{46102B08-2365-494D-ADBD-28FA851A2B15}"/>
            </a:ext>
          </a:extLst>
        </xdr:cNvPr>
        <xdr:cNvCxnSpPr/>
      </xdr:nvCxnSpPr>
      <xdr:spPr>
        <a:xfrm>
          <a:off x="19545300" y="1079174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97790</xdr:rowOff>
    </xdr:from>
    <xdr:to>
      <xdr:col>98</xdr:col>
      <xdr:colOff>38100</xdr:colOff>
      <xdr:row>63</xdr:row>
      <xdr:rowOff>27940</xdr:rowOff>
    </xdr:to>
    <xdr:sp macro="" textlink="">
      <xdr:nvSpPr>
        <xdr:cNvPr id="511" name="楕円 510">
          <a:extLst>
            <a:ext uri="{FF2B5EF4-FFF2-40B4-BE49-F238E27FC236}">
              <a16:creationId xmlns:a16="http://schemas.microsoft.com/office/drawing/2014/main" id="{77F73EA9-D56F-432C-BE94-F0F013EC3A1F}"/>
            </a:ext>
          </a:extLst>
        </xdr:cNvPr>
        <xdr:cNvSpPr/>
      </xdr:nvSpPr>
      <xdr:spPr>
        <a:xfrm>
          <a:off x="18605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148590</xdr:rowOff>
    </xdr:from>
    <xdr:to>
      <xdr:col>102</xdr:col>
      <xdr:colOff>114300</xdr:colOff>
      <xdr:row>62</xdr:row>
      <xdr:rowOff>161849</xdr:rowOff>
    </xdr:to>
    <xdr:cxnSp macro="">
      <xdr:nvCxnSpPr>
        <xdr:cNvPr id="512" name="直線コネクタ 511">
          <a:extLst>
            <a:ext uri="{FF2B5EF4-FFF2-40B4-BE49-F238E27FC236}">
              <a16:creationId xmlns:a16="http://schemas.microsoft.com/office/drawing/2014/main" id="{71A04945-F1E8-464A-B33F-E7AEFE79F6A7}"/>
            </a:ext>
          </a:extLst>
        </xdr:cNvPr>
        <xdr:cNvCxnSpPr/>
      </xdr:nvCxnSpPr>
      <xdr:spPr>
        <a:xfrm>
          <a:off x="18656300" y="10778490"/>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13" name="n_1aveValue【学校施設】&#10;一人当たり面積">
          <a:extLst>
            <a:ext uri="{FF2B5EF4-FFF2-40B4-BE49-F238E27FC236}">
              <a16:creationId xmlns:a16="http://schemas.microsoft.com/office/drawing/2014/main" id="{6E514694-33F4-4977-B754-A07977B3AE26}"/>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514" name="n_2aveValue【学校施設】&#10;一人当たり面積">
          <a:extLst>
            <a:ext uri="{FF2B5EF4-FFF2-40B4-BE49-F238E27FC236}">
              <a16:creationId xmlns:a16="http://schemas.microsoft.com/office/drawing/2014/main" id="{9814A1B1-A412-48B5-90F7-702F922D1ABB}"/>
            </a:ext>
          </a:extLst>
        </xdr:cNvPr>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515" name="n_3aveValue【学校施設】&#10;一人当たり面積">
          <a:extLst>
            <a:ext uri="{FF2B5EF4-FFF2-40B4-BE49-F238E27FC236}">
              <a16:creationId xmlns:a16="http://schemas.microsoft.com/office/drawing/2014/main" id="{586AF698-8402-4E37-8809-714C8109137F}"/>
            </a:ext>
          </a:extLst>
        </xdr:cNvPr>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516" name="n_4aveValue【学校施設】&#10;一人当たり面積">
          <a:extLst>
            <a:ext uri="{FF2B5EF4-FFF2-40B4-BE49-F238E27FC236}">
              <a16:creationId xmlns:a16="http://schemas.microsoft.com/office/drawing/2014/main" id="{885DE3FB-651B-4BA9-ADC5-62A3A5AA0014}"/>
            </a:ext>
          </a:extLst>
        </xdr:cNvPr>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50157</xdr:rowOff>
    </xdr:from>
    <xdr:ext cx="469744" cy="259045"/>
    <xdr:sp macro="" textlink="">
      <xdr:nvSpPr>
        <xdr:cNvPr id="517" name="n_1mainValue【学校施設】&#10;一人当たり面積">
          <a:extLst>
            <a:ext uri="{FF2B5EF4-FFF2-40B4-BE49-F238E27FC236}">
              <a16:creationId xmlns:a16="http://schemas.microsoft.com/office/drawing/2014/main" id="{DB2A2821-28BA-4439-A19C-E1466FB23AB8}"/>
            </a:ext>
          </a:extLst>
        </xdr:cNvPr>
        <xdr:cNvSpPr txBox="1"/>
      </xdr:nvSpPr>
      <xdr:spPr>
        <a:xfrm>
          <a:off x="21075727" y="108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41470</xdr:rowOff>
    </xdr:from>
    <xdr:ext cx="469744" cy="259045"/>
    <xdr:sp macro="" textlink="">
      <xdr:nvSpPr>
        <xdr:cNvPr id="518" name="n_2mainValue【学校施設】&#10;一人当たり面積">
          <a:extLst>
            <a:ext uri="{FF2B5EF4-FFF2-40B4-BE49-F238E27FC236}">
              <a16:creationId xmlns:a16="http://schemas.microsoft.com/office/drawing/2014/main" id="{1D242197-86A7-4CA2-BE0F-198772B9FA96}"/>
            </a:ext>
          </a:extLst>
        </xdr:cNvPr>
        <xdr:cNvSpPr txBox="1"/>
      </xdr:nvSpPr>
      <xdr:spPr>
        <a:xfrm>
          <a:off x="20199427" y="1084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32326</xdr:rowOff>
    </xdr:from>
    <xdr:ext cx="469744" cy="259045"/>
    <xdr:sp macro="" textlink="">
      <xdr:nvSpPr>
        <xdr:cNvPr id="519" name="n_3mainValue【学校施設】&#10;一人当たり面積">
          <a:extLst>
            <a:ext uri="{FF2B5EF4-FFF2-40B4-BE49-F238E27FC236}">
              <a16:creationId xmlns:a16="http://schemas.microsoft.com/office/drawing/2014/main" id="{E64DC746-C567-4195-9A77-454F8A12EE55}"/>
            </a:ext>
          </a:extLst>
        </xdr:cNvPr>
        <xdr:cNvSpPr txBox="1"/>
      </xdr:nvSpPr>
      <xdr:spPr>
        <a:xfrm>
          <a:off x="19310427" y="108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19067</xdr:rowOff>
    </xdr:from>
    <xdr:ext cx="469744" cy="259045"/>
    <xdr:sp macro="" textlink="">
      <xdr:nvSpPr>
        <xdr:cNvPr id="520" name="n_4mainValue【学校施設】&#10;一人当たり面積">
          <a:extLst>
            <a:ext uri="{FF2B5EF4-FFF2-40B4-BE49-F238E27FC236}">
              <a16:creationId xmlns:a16="http://schemas.microsoft.com/office/drawing/2014/main" id="{6807D565-FBE8-47AA-A8EE-CC962424BEF4}"/>
            </a:ext>
          </a:extLst>
        </xdr:cNvPr>
        <xdr:cNvSpPr txBox="1"/>
      </xdr:nvSpPr>
      <xdr:spPr>
        <a:xfrm>
          <a:off x="18421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45CB7D70-0EFC-4C6D-8A42-DA85A89C34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130FC967-41D0-4826-A761-C8415997D51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9C069315-6AC5-4EB1-B03E-CA6AEF0155D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FAD96646-2D0E-4A6F-806A-F2E9B590BB3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228B2E89-4243-425B-8AEB-378A47BF5FD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CB170CB7-A301-4F34-B5E0-E5DEB5EBBF4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DA79A68D-D7B0-46B5-92D0-ADE7F9E3E72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8493D683-7014-4896-A47C-CFA50C82AF1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a:extLst>
            <a:ext uri="{FF2B5EF4-FFF2-40B4-BE49-F238E27FC236}">
              <a16:creationId xmlns:a16="http://schemas.microsoft.com/office/drawing/2014/main" id="{688E912A-F805-4EFF-B1D0-17DAA3CD9F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a:extLst>
            <a:ext uri="{FF2B5EF4-FFF2-40B4-BE49-F238E27FC236}">
              <a16:creationId xmlns:a16="http://schemas.microsoft.com/office/drawing/2014/main" id="{1F0826FF-76BA-4E08-867E-11E12AAF5D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a:extLst>
            <a:ext uri="{FF2B5EF4-FFF2-40B4-BE49-F238E27FC236}">
              <a16:creationId xmlns:a16="http://schemas.microsoft.com/office/drawing/2014/main" id="{6B6FE6E1-58ED-43B6-A712-4EE5A96AF7E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a:extLst>
            <a:ext uri="{FF2B5EF4-FFF2-40B4-BE49-F238E27FC236}">
              <a16:creationId xmlns:a16="http://schemas.microsoft.com/office/drawing/2014/main" id="{3EB078B9-4264-48F9-82AF-2C8E0666E0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a:extLst>
            <a:ext uri="{FF2B5EF4-FFF2-40B4-BE49-F238E27FC236}">
              <a16:creationId xmlns:a16="http://schemas.microsoft.com/office/drawing/2014/main" id="{8DAB17F4-7CA9-4B8B-9842-DCE0AD4618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a:extLst>
            <a:ext uri="{FF2B5EF4-FFF2-40B4-BE49-F238E27FC236}">
              <a16:creationId xmlns:a16="http://schemas.microsoft.com/office/drawing/2014/main" id="{DAAEB0CF-BE67-4B12-89D2-543B535D6AB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a:extLst>
            <a:ext uri="{FF2B5EF4-FFF2-40B4-BE49-F238E27FC236}">
              <a16:creationId xmlns:a16="http://schemas.microsoft.com/office/drawing/2014/main" id="{2D10F540-91EE-4B06-B279-517B5CF4DB2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a:extLst>
            <a:ext uri="{FF2B5EF4-FFF2-40B4-BE49-F238E27FC236}">
              <a16:creationId xmlns:a16="http://schemas.microsoft.com/office/drawing/2014/main" id="{B7413602-88BE-4C63-87E8-1275BD68973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43C3986F-A394-4EAB-B006-FECA1263A35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3B81720E-5B67-48CA-8D45-A0E14066F85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36B0C224-D21A-4FC8-8C19-FFF41F5032D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36FD4DD5-5A50-40EE-852C-2D7ACE6EFBE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318704E8-4144-4FBD-A154-F4167AE4137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05DC484E-D5F4-42C3-9B6F-CA55F5CC494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523A0D97-C821-4DA6-AE53-4F94623CF0E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58EF5989-5345-4796-92A3-2DEB6D6D053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661FA76B-74E9-402D-8C24-A6C58D505A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72140D9E-0D38-44EB-8509-D2CCB66C4B1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BCB4733F-42A5-4833-8F0E-6445293F573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8" name="直線コネクタ 547">
          <a:extLst>
            <a:ext uri="{FF2B5EF4-FFF2-40B4-BE49-F238E27FC236}">
              <a16:creationId xmlns:a16="http://schemas.microsoft.com/office/drawing/2014/main" id="{EE1BB0EB-61DB-4904-A5A7-B18956C5356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49" name="テキスト ボックス 548">
          <a:extLst>
            <a:ext uri="{FF2B5EF4-FFF2-40B4-BE49-F238E27FC236}">
              <a16:creationId xmlns:a16="http://schemas.microsoft.com/office/drawing/2014/main" id="{78A27F2C-4155-41CF-BAF1-B81EB94CEF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0" name="直線コネクタ 549">
          <a:extLst>
            <a:ext uri="{FF2B5EF4-FFF2-40B4-BE49-F238E27FC236}">
              <a16:creationId xmlns:a16="http://schemas.microsoft.com/office/drawing/2014/main" id="{A0DC57B5-0E39-4038-AD08-C9D40591D9D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1" name="テキスト ボックス 550">
          <a:extLst>
            <a:ext uri="{FF2B5EF4-FFF2-40B4-BE49-F238E27FC236}">
              <a16:creationId xmlns:a16="http://schemas.microsoft.com/office/drawing/2014/main" id="{304FE733-22FA-4307-B254-6468E01FB809}"/>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2" name="直線コネクタ 551">
          <a:extLst>
            <a:ext uri="{FF2B5EF4-FFF2-40B4-BE49-F238E27FC236}">
              <a16:creationId xmlns:a16="http://schemas.microsoft.com/office/drawing/2014/main" id="{9C984010-55AF-4EBA-B3B8-5B524571B0A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3" name="テキスト ボックス 552">
          <a:extLst>
            <a:ext uri="{FF2B5EF4-FFF2-40B4-BE49-F238E27FC236}">
              <a16:creationId xmlns:a16="http://schemas.microsoft.com/office/drawing/2014/main" id="{E4285CC3-BD89-44F7-B829-A4C5B95525C3}"/>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4" name="直線コネクタ 553">
          <a:extLst>
            <a:ext uri="{FF2B5EF4-FFF2-40B4-BE49-F238E27FC236}">
              <a16:creationId xmlns:a16="http://schemas.microsoft.com/office/drawing/2014/main" id="{1D68A13F-5E7D-4194-8999-EBAC82BACBE4}"/>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5" name="テキスト ボックス 554">
          <a:extLst>
            <a:ext uri="{FF2B5EF4-FFF2-40B4-BE49-F238E27FC236}">
              <a16:creationId xmlns:a16="http://schemas.microsoft.com/office/drawing/2014/main" id="{CB8A5C1D-6E78-4AD2-9037-FFF85341B431}"/>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a:extLst>
            <a:ext uri="{FF2B5EF4-FFF2-40B4-BE49-F238E27FC236}">
              <a16:creationId xmlns:a16="http://schemas.microsoft.com/office/drawing/2014/main" id="{FE18279C-EFA3-47D7-8BC8-816F4DA2412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57" name="テキスト ボックス 556">
          <a:extLst>
            <a:ext uri="{FF2B5EF4-FFF2-40B4-BE49-F238E27FC236}">
              <a16:creationId xmlns:a16="http://schemas.microsoft.com/office/drawing/2014/main" id="{9D9D3462-7DCD-4CEA-81B3-9F7B419ABCBF}"/>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公民館】&#10;有形固定資産減価償却率グラフ枠">
          <a:extLst>
            <a:ext uri="{FF2B5EF4-FFF2-40B4-BE49-F238E27FC236}">
              <a16:creationId xmlns:a16="http://schemas.microsoft.com/office/drawing/2014/main" id="{F7200685-37DE-45B1-9862-4474A5C8DBB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559" name="直線コネクタ 558">
          <a:extLst>
            <a:ext uri="{FF2B5EF4-FFF2-40B4-BE49-F238E27FC236}">
              <a16:creationId xmlns:a16="http://schemas.microsoft.com/office/drawing/2014/main" id="{F7DB4E90-ACB3-457B-8027-2FF610CF6C83}"/>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60" name="【公民館】&#10;有形固定資産減価償却率最小値テキスト">
          <a:extLst>
            <a:ext uri="{FF2B5EF4-FFF2-40B4-BE49-F238E27FC236}">
              <a16:creationId xmlns:a16="http://schemas.microsoft.com/office/drawing/2014/main" id="{DFE08FDE-0683-45AB-8657-F1256FD83976}"/>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61" name="直線コネクタ 560">
          <a:extLst>
            <a:ext uri="{FF2B5EF4-FFF2-40B4-BE49-F238E27FC236}">
              <a16:creationId xmlns:a16="http://schemas.microsoft.com/office/drawing/2014/main" id="{82058317-FC15-4135-8A1F-77CBB1DC5B3E}"/>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562" name="【公民館】&#10;有形固定資産減価償却率最大値テキスト">
          <a:extLst>
            <a:ext uri="{FF2B5EF4-FFF2-40B4-BE49-F238E27FC236}">
              <a16:creationId xmlns:a16="http://schemas.microsoft.com/office/drawing/2014/main" id="{93E896F7-B0C6-41E3-8297-A6C05205BB9F}"/>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563" name="直線コネクタ 562">
          <a:extLst>
            <a:ext uri="{FF2B5EF4-FFF2-40B4-BE49-F238E27FC236}">
              <a16:creationId xmlns:a16="http://schemas.microsoft.com/office/drawing/2014/main" id="{B0267F5B-3CC2-416F-A153-B75EE07D0EAB}"/>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564" name="【公民館】&#10;有形固定資産減価償却率平均値テキスト">
          <a:extLst>
            <a:ext uri="{FF2B5EF4-FFF2-40B4-BE49-F238E27FC236}">
              <a16:creationId xmlns:a16="http://schemas.microsoft.com/office/drawing/2014/main" id="{6763BAC3-AC6A-45A6-8545-238166B9D805}"/>
            </a:ext>
          </a:extLst>
        </xdr:cNvPr>
        <xdr:cNvSpPr txBox="1"/>
      </xdr:nvSpPr>
      <xdr:spPr>
        <a:xfrm>
          <a:off x="16357600" y="1774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565" name="フローチャート: 判断 564">
          <a:extLst>
            <a:ext uri="{FF2B5EF4-FFF2-40B4-BE49-F238E27FC236}">
              <a16:creationId xmlns:a16="http://schemas.microsoft.com/office/drawing/2014/main" id="{58534678-6597-41AC-B9AF-11CB319BF450}"/>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566" name="フローチャート: 判断 565">
          <a:extLst>
            <a:ext uri="{FF2B5EF4-FFF2-40B4-BE49-F238E27FC236}">
              <a16:creationId xmlns:a16="http://schemas.microsoft.com/office/drawing/2014/main" id="{E0E35FC8-814F-4F75-96B0-1AAD9F368A2F}"/>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67" name="フローチャート: 判断 566">
          <a:extLst>
            <a:ext uri="{FF2B5EF4-FFF2-40B4-BE49-F238E27FC236}">
              <a16:creationId xmlns:a16="http://schemas.microsoft.com/office/drawing/2014/main" id="{ACFED55E-A3B7-4E3C-9DEF-2AAC938A207F}"/>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568" name="フローチャート: 判断 567">
          <a:extLst>
            <a:ext uri="{FF2B5EF4-FFF2-40B4-BE49-F238E27FC236}">
              <a16:creationId xmlns:a16="http://schemas.microsoft.com/office/drawing/2014/main" id="{3A8F1F06-3E90-41EC-8110-5ED77DA1B9A6}"/>
            </a:ext>
          </a:extLst>
        </xdr:cNvPr>
        <xdr:cNvSpPr/>
      </xdr:nvSpPr>
      <xdr:spPr>
        <a:xfrm>
          <a:off x="1365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569" name="フローチャート: 判断 568">
          <a:extLst>
            <a:ext uri="{FF2B5EF4-FFF2-40B4-BE49-F238E27FC236}">
              <a16:creationId xmlns:a16="http://schemas.microsoft.com/office/drawing/2014/main" id="{73CAFB0F-3409-45E3-B96E-9452ED7D4AF0}"/>
            </a:ext>
          </a:extLst>
        </xdr:cNvPr>
        <xdr:cNvSpPr/>
      </xdr:nvSpPr>
      <xdr:spPr>
        <a:xfrm>
          <a:off x="1276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54CFEE3C-FE29-47A9-BCE1-AF9B2DADF97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C7C2BA66-006E-431D-823B-BDE8171107A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BCDB5894-5E48-45FF-9669-51E0DE6741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414D045D-C1D8-4FBA-AE02-4CC449B328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6A7C1F91-80FF-4296-B70C-3F3F920118A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61976</xdr:rowOff>
    </xdr:from>
    <xdr:to>
      <xdr:col>85</xdr:col>
      <xdr:colOff>177800</xdr:colOff>
      <xdr:row>106</xdr:row>
      <xdr:rowOff>163576</xdr:rowOff>
    </xdr:to>
    <xdr:sp macro="" textlink="">
      <xdr:nvSpPr>
        <xdr:cNvPr id="575" name="楕円 574">
          <a:extLst>
            <a:ext uri="{FF2B5EF4-FFF2-40B4-BE49-F238E27FC236}">
              <a16:creationId xmlns:a16="http://schemas.microsoft.com/office/drawing/2014/main" id="{8F4D99A5-41CF-4FAA-8A57-D4636E13D9F4}"/>
            </a:ext>
          </a:extLst>
        </xdr:cNvPr>
        <xdr:cNvSpPr/>
      </xdr:nvSpPr>
      <xdr:spPr>
        <a:xfrm>
          <a:off x="16268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40403</xdr:rowOff>
    </xdr:from>
    <xdr:ext cx="405111" cy="259045"/>
    <xdr:sp macro="" textlink="">
      <xdr:nvSpPr>
        <xdr:cNvPr id="576" name="【公民館】&#10;有形固定資産減価償却率該当値テキスト">
          <a:extLst>
            <a:ext uri="{FF2B5EF4-FFF2-40B4-BE49-F238E27FC236}">
              <a16:creationId xmlns:a16="http://schemas.microsoft.com/office/drawing/2014/main" id="{1A451F16-11B5-431B-9BB3-BF25E00714FA}"/>
            </a:ext>
          </a:extLst>
        </xdr:cNvPr>
        <xdr:cNvSpPr txBox="1"/>
      </xdr:nvSpPr>
      <xdr:spPr>
        <a:xfrm>
          <a:off x="16357600" y="182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18542</xdr:rowOff>
    </xdr:from>
    <xdr:to>
      <xdr:col>81</xdr:col>
      <xdr:colOff>101600</xdr:colOff>
      <xdr:row>106</xdr:row>
      <xdr:rowOff>120142</xdr:rowOff>
    </xdr:to>
    <xdr:sp macro="" textlink="">
      <xdr:nvSpPr>
        <xdr:cNvPr id="577" name="楕円 576">
          <a:extLst>
            <a:ext uri="{FF2B5EF4-FFF2-40B4-BE49-F238E27FC236}">
              <a16:creationId xmlns:a16="http://schemas.microsoft.com/office/drawing/2014/main" id="{3DF95415-D037-47E3-AF8B-1BE6A9876CA2}"/>
            </a:ext>
          </a:extLst>
        </xdr:cNvPr>
        <xdr:cNvSpPr/>
      </xdr:nvSpPr>
      <xdr:spPr>
        <a:xfrm>
          <a:off x="15430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69342</xdr:rowOff>
    </xdr:from>
    <xdr:to>
      <xdr:col>85</xdr:col>
      <xdr:colOff>127000</xdr:colOff>
      <xdr:row>106</xdr:row>
      <xdr:rowOff>112776</xdr:rowOff>
    </xdr:to>
    <xdr:cxnSp macro="">
      <xdr:nvCxnSpPr>
        <xdr:cNvPr id="578" name="直線コネクタ 577">
          <a:extLst>
            <a:ext uri="{FF2B5EF4-FFF2-40B4-BE49-F238E27FC236}">
              <a16:creationId xmlns:a16="http://schemas.microsoft.com/office/drawing/2014/main" id="{7ACEB8F2-0611-4C51-847A-03B36B4A5567}"/>
            </a:ext>
          </a:extLst>
        </xdr:cNvPr>
        <xdr:cNvCxnSpPr/>
      </xdr:nvCxnSpPr>
      <xdr:spPr>
        <a:xfrm>
          <a:off x="15481300" y="1824304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146558</xdr:rowOff>
    </xdr:from>
    <xdr:to>
      <xdr:col>76</xdr:col>
      <xdr:colOff>165100</xdr:colOff>
      <xdr:row>106</xdr:row>
      <xdr:rowOff>76708</xdr:rowOff>
    </xdr:to>
    <xdr:sp macro="" textlink="">
      <xdr:nvSpPr>
        <xdr:cNvPr id="579" name="楕円 578">
          <a:extLst>
            <a:ext uri="{FF2B5EF4-FFF2-40B4-BE49-F238E27FC236}">
              <a16:creationId xmlns:a16="http://schemas.microsoft.com/office/drawing/2014/main" id="{C6EC5C85-BF3A-4B5F-91BC-8DD5162D1DFC}"/>
            </a:ext>
          </a:extLst>
        </xdr:cNvPr>
        <xdr:cNvSpPr/>
      </xdr:nvSpPr>
      <xdr:spPr>
        <a:xfrm>
          <a:off x="14541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25908</xdr:rowOff>
    </xdr:from>
    <xdr:to>
      <xdr:col>81</xdr:col>
      <xdr:colOff>50800</xdr:colOff>
      <xdr:row>106</xdr:row>
      <xdr:rowOff>69342</xdr:rowOff>
    </xdr:to>
    <xdr:cxnSp macro="">
      <xdr:nvCxnSpPr>
        <xdr:cNvPr id="580" name="直線コネクタ 579">
          <a:extLst>
            <a:ext uri="{FF2B5EF4-FFF2-40B4-BE49-F238E27FC236}">
              <a16:creationId xmlns:a16="http://schemas.microsoft.com/office/drawing/2014/main" id="{1A44FC5C-A512-4949-A79B-FEFEE8734F36}"/>
            </a:ext>
          </a:extLst>
        </xdr:cNvPr>
        <xdr:cNvCxnSpPr/>
      </xdr:nvCxnSpPr>
      <xdr:spPr>
        <a:xfrm>
          <a:off x="14592300" y="181996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103124</xdr:rowOff>
    </xdr:from>
    <xdr:to>
      <xdr:col>72</xdr:col>
      <xdr:colOff>38100</xdr:colOff>
      <xdr:row>106</xdr:row>
      <xdr:rowOff>33274</xdr:rowOff>
    </xdr:to>
    <xdr:sp macro="" textlink="">
      <xdr:nvSpPr>
        <xdr:cNvPr id="581" name="楕円 580">
          <a:extLst>
            <a:ext uri="{FF2B5EF4-FFF2-40B4-BE49-F238E27FC236}">
              <a16:creationId xmlns:a16="http://schemas.microsoft.com/office/drawing/2014/main" id="{04E3DA54-846D-4E16-94BF-EFF74E3BD477}"/>
            </a:ext>
          </a:extLst>
        </xdr:cNvPr>
        <xdr:cNvSpPr/>
      </xdr:nvSpPr>
      <xdr:spPr>
        <a:xfrm>
          <a:off x="13652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153924</xdr:rowOff>
    </xdr:from>
    <xdr:to>
      <xdr:col>76</xdr:col>
      <xdr:colOff>114300</xdr:colOff>
      <xdr:row>106</xdr:row>
      <xdr:rowOff>25908</xdr:rowOff>
    </xdr:to>
    <xdr:cxnSp macro="">
      <xdr:nvCxnSpPr>
        <xdr:cNvPr id="582" name="直線コネクタ 581">
          <a:extLst>
            <a:ext uri="{FF2B5EF4-FFF2-40B4-BE49-F238E27FC236}">
              <a16:creationId xmlns:a16="http://schemas.microsoft.com/office/drawing/2014/main" id="{7DA759C1-7272-4B70-A4E6-201DB1DD2D1D}"/>
            </a:ext>
          </a:extLst>
        </xdr:cNvPr>
        <xdr:cNvCxnSpPr/>
      </xdr:nvCxnSpPr>
      <xdr:spPr>
        <a:xfrm>
          <a:off x="13703300" y="181561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59689</xdr:rowOff>
    </xdr:from>
    <xdr:to>
      <xdr:col>67</xdr:col>
      <xdr:colOff>101600</xdr:colOff>
      <xdr:row>105</xdr:row>
      <xdr:rowOff>161289</xdr:rowOff>
    </xdr:to>
    <xdr:sp macro="" textlink="">
      <xdr:nvSpPr>
        <xdr:cNvPr id="583" name="楕円 582">
          <a:extLst>
            <a:ext uri="{FF2B5EF4-FFF2-40B4-BE49-F238E27FC236}">
              <a16:creationId xmlns:a16="http://schemas.microsoft.com/office/drawing/2014/main" id="{1637E296-9291-4EDC-82B3-6C474E9AFC08}"/>
            </a:ext>
          </a:extLst>
        </xdr:cNvPr>
        <xdr:cNvSpPr/>
      </xdr:nvSpPr>
      <xdr:spPr>
        <a:xfrm>
          <a:off x="1276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110489</xdr:rowOff>
    </xdr:from>
    <xdr:to>
      <xdr:col>71</xdr:col>
      <xdr:colOff>177800</xdr:colOff>
      <xdr:row>105</xdr:row>
      <xdr:rowOff>153924</xdr:rowOff>
    </xdr:to>
    <xdr:cxnSp macro="">
      <xdr:nvCxnSpPr>
        <xdr:cNvPr id="584" name="直線コネクタ 583">
          <a:extLst>
            <a:ext uri="{FF2B5EF4-FFF2-40B4-BE49-F238E27FC236}">
              <a16:creationId xmlns:a16="http://schemas.microsoft.com/office/drawing/2014/main" id="{830CFE3A-FBB2-412A-931A-BEBB8A0A356E}"/>
            </a:ext>
          </a:extLst>
        </xdr:cNvPr>
        <xdr:cNvCxnSpPr/>
      </xdr:nvCxnSpPr>
      <xdr:spPr>
        <a:xfrm>
          <a:off x="12814300" y="1811273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585" name="n_1aveValue【公民館】&#10;有形固定資産減価償却率">
          <a:extLst>
            <a:ext uri="{FF2B5EF4-FFF2-40B4-BE49-F238E27FC236}">
              <a16:creationId xmlns:a16="http://schemas.microsoft.com/office/drawing/2014/main" id="{B6755F64-BC9C-4CA2-AC0A-167A156B58DD}"/>
            </a:ext>
          </a:extLst>
        </xdr:cNvPr>
        <xdr:cNvSpPr txBox="1"/>
      </xdr:nvSpPr>
      <xdr:spPr>
        <a:xfrm>
          <a:off x="15266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586" name="n_2aveValue【公民館】&#10;有形固定資産減価償却率">
          <a:extLst>
            <a:ext uri="{FF2B5EF4-FFF2-40B4-BE49-F238E27FC236}">
              <a16:creationId xmlns:a16="http://schemas.microsoft.com/office/drawing/2014/main" id="{69A69A9A-4A35-43E9-A0DA-BC004C891A92}"/>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24655</xdr:rowOff>
    </xdr:from>
    <xdr:ext cx="405111" cy="259045"/>
    <xdr:sp macro="" textlink="">
      <xdr:nvSpPr>
        <xdr:cNvPr id="587" name="n_3aveValue【公民館】&#10;有形固定資産減価償却率">
          <a:extLst>
            <a:ext uri="{FF2B5EF4-FFF2-40B4-BE49-F238E27FC236}">
              <a16:creationId xmlns:a16="http://schemas.microsoft.com/office/drawing/2014/main" id="{F66CDAE0-7B34-4CFE-B3D7-9B62B78AFD49}"/>
            </a:ext>
          </a:extLst>
        </xdr:cNvPr>
        <xdr:cNvSpPr txBox="1"/>
      </xdr:nvSpPr>
      <xdr:spPr>
        <a:xfrm>
          <a:off x="13500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159529</xdr:rowOff>
    </xdr:from>
    <xdr:ext cx="405111" cy="259045"/>
    <xdr:sp macro="" textlink="">
      <xdr:nvSpPr>
        <xdr:cNvPr id="588" name="n_4aveValue【公民館】&#10;有形固定資産減価償却率">
          <a:extLst>
            <a:ext uri="{FF2B5EF4-FFF2-40B4-BE49-F238E27FC236}">
              <a16:creationId xmlns:a16="http://schemas.microsoft.com/office/drawing/2014/main" id="{7B29B47A-BA5B-45CE-9BFC-497D21FC5B15}"/>
            </a:ext>
          </a:extLst>
        </xdr:cNvPr>
        <xdr:cNvSpPr txBox="1"/>
      </xdr:nvSpPr>
      <xdr:spPr>
        <a:xfrm>
          <a:off x="12611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111269</xdr:rowOff>
    </xdr:from>
    <xdr:ext cx="405111" cy="259045"/>
    <xdr:sp macro="" textlink="">
      <xdr:nvSpPr>
        <xdr:cNvPr id="589" name="n_1mainValue【公民館】&#10;有形固定資産減価償却率">
          <a:extLst>
            <a:ext uri="{FF2B5EF4-FFF2-40B4-BE49-F238E27FC236}">
              <a16:creationId xmlns:a16="http://schemas.microsoft.com/office/drawing/2014/main" id="{0A23CA77-646C-43BB-AD25-096A482C3B57}"/>
            </a:ext>
          </a:extLst>
        </xdr:cNvPr>
        <xdr:cNvSpPr txBox="1"/>
      </xdr:nvSpPr>
      <xdr:spPr>
        <a:xfrm>
          <a:off x="15266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67835</xdr:rowOff>
    </xdr:from>
    <xdr:ext cx="405111" cy="259045"/>
    <xdr:sp macro="" textlink="">
      <xdr:nvSpPr>
        <xdr:cNvPr id="590" name="n_2mainValue【公民館】&#10;有形固定資産減価償却率">
          <a:extLst>
            <a:ext uri="{FF2B5EF4-FFF2-40B4-BE49-F238E27FC236}">
              <a16:creationId xmlns:a16="http://schemas.microsoft.com/office/drawing/2014/main" id="{B3D23B45-92F9-4C50-9F24-D15E8FC01A9F}"/>
            </a:ext>
          </a:extLst>
        </xdr:cNvPr>
        <xdr:cNvSpPr txBox="1"/>
      </xdr:nvSpPr>
      <xdr:spPr>
        <a:xfrm>
          <a:off x="14389744"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24401</xdr:rowOff>
    </xdr:from>
    <xdr:ext cx="405111" cy="259045"/>
    <xdr:sp macro="" textlink="">
      <xdr:nvSpPr>
        <xdr:cNvPr id="591" name="n_3mainValue【公民館】&#10;有形固定資産減価償却率">
          <a:extLst>
            <a:ext uri="{FF2B5EF4-FFF2-40B4-BE49-F238E27FC236}">
              <a16:creationId xmlns:a16="http://schemas.microsoft.com/office/drawing/2014/main" id="{F8AC16FB-780A-4679-8933-E20AE3D53E77}"/>
            </a:ext>
          </a:extLst>
        </xdr:cNvPr>
        <xdr:cNvSpPr txBox="1"/>
      </xdr:nvSpPr>
      <xdr:spPr>
        <a:xfrm>
          <a:off x="13500744" y="1819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152416</xdr:rowOff>
    </xdr:from>
    <xdr:ext cx="405111" cy="259045"/>
    <xdr:sp macro="" textlink="">
      <xdr:nvSpPr>
        <xdr:cNvPr id="592" name="n_4mainValue【公民館】&#10;有形固定資産減価償却率">
          <a:extLst>
            <a:ext uri="{FF2B5EF4-FFF2-40B4-BE49-F238E27FC236}">
              <a16:creationId xmlns:a16="http://schemas.microsoft.com/office/drawing/2014/main" id="{E78E1631-E68A-4AF4-A16A-ECEF6D06C45D}"/>
            </a:ext>
          </a:extLst>
        </xdr:cNvPr>
        <xdr:cNvSpPr txBox="1"/>
      </xdr:nvSpPr>
      <xdr:spPr>
        <a:xfrm>
          <a:off x="12611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E2B22BB9-A037-4D0C-9977-53D0B583BCF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BA17AE97-F647-4329-A8FE-9524CD0556C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DEE98D2B-4A73-4738-8CE6-D9E69A5A8F5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2C9C3121-1CD3-43E2-BE3C-91E25BE7E85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58BC37F6-1762-4AF9-896B-B0AB97263DE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1E8B669A-62E4-4176-BBA7-5C9BB7203D3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BDA2D871-4230-45A3-AE8C-0FE6F3E607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A34C51C6-EA55-4DDC-A881-64C89000581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381E9622-9B8B-435D-BF3D-BE164C846A1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AA8D06FD-DF8D-44A8-B7E2-CB777380915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a:extLst>
            <a:ext uri="{FF2B5EF4-FFF2-40B4-BE49-F238E27FC236}">
              <a16:creationId xmlns:a16="http://schemas.microsoft.com/office/drawing/2014/main" id="{1A1FF3A7-F083-4EE0-B5BB-A511B91FD1E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a:extLst>
            <a:ext uri="{FF2B5EF4-FFF2-40B4-BE49-F238E27FC236}">
              <a16:creationId xmlns:a16="http://schemas.microsoft.com/office/drawing/2014/main" id="{DCD205A0-A4E5-4F78-9451-09F1A981E96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a:extLst>
            <a:ext uri="{FF2B5EF4-FFF2-40B4-BE49-F238E27FC236}">
              <a16:creationId xmlns:a16="http://schemas.microsoft.com/office/drawing/2014/main" id="{CE6ED516-781B-4E29-A43D-0355AF7D409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a:extLst>
            <a:ext uri="{FF2B5EF4-FFF2-40B4-BE49-F238E27FC236}">
              <a16:creationId xmlns:a16="http://schemas.microsoft.com/office/drawing/2014/main" id="{B527BCAF-71C5-46DD-A83B-3AA60D2703B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a:extLst>
            <a:ext uri="{FF2B5EF4-FFF2-40B4-BE49-F238E27FC236}">
              <a16:creationId xmlns:a16="http://schemas.microsoft.com/office/drawing/2014/main" id="{F955A171-7AA7-4150-AA37-53E70A608BA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a:extLst>
            <a:ext uri="{FF2B5EF4-FFF2-40B4-BE49-F238E27FC236}">
              <a16:creationId xmlns:a16="http://schemas.microsoft.com/office/drawing/2014/main" id="{38ECF451-C654-418F-AE12-EEAAC8A8136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a:extLst>
            <a:ext uri="{FF2B5EF4-FFF2-40B4-BE49-F238E27FC236}">
              <a16:creationId xmlns:a16="http://schemas.microsoft.com/office/drawing/2014/main" id="{0CFEEB5C-3947-4CE6-AE98-8F3AE04F013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a:extLst>
            <a:ext uri="{FF2B5EF4-FFF2-40B4-BE49-F238E27FC236}">
              <a16:creationId xmlns:a16="http://schemas.microsoft.com/office/drawing/2014/main" id="{E6D67382-6572-4F06-9105-3018BFC5D89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a:extLst>
            <a:ext uri="{FF2B5EF4-FFF2-40B4-BE49-F238E27FC236}">
              <a16:creationId xmlns:a16="http://schemas.microsoft.com/office/drawing/2014/main" id="{87E8FBC8-6FCA-4E3E-90F0-D2E796E72B2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a:extLst>
            <a:ext uri="{FF2B5EF4-FFF2-40B4-BE49-F238E27FC236}">
              <a16:creationId xmlns:a16="http://schemas.microsoft.com/office/drawing/2014/main" id="{52715377-3F66-401B-B268-522405EBEF6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a:extLst>
            <a:ext uri="{FF2B5EF4-FFF2-40B4-BE49-F238E27FC236}">
              <a16:creationId xmlns:a16="http://schemas.microsoft.com/office/drawing/2014/main" id="{087AF154-D634-4D42-A84C-8435B0D002B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a:extLst>
            <a:ext uri="{FF2B5EF4-FFF2-40B4-BE49-F238E27FC236}">
              <a16:creationId xmlns:a16="http://schemas.microsoft.com/office/drawing/2014/main" id="{152D19AD-E6D6-46B3-8920-A33D328EBF4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9194700F-2F1E-47E6-9020-57703CC079B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2BA092FF-60BA-47A0-8005-F78DD6BA779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a:extLst>
            <a:ext uri="{FF2B5EF4-FFF2-40B4-BE49-F238E27FC236}">
              <a16:creationId xmlns:a16="http://schemas.microsoft.com/office/drawing/2014/main" id="{5C28BC2B-852D-45DA-A4DA-F61328486C3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618" name="直線コネクタ 617">
          <a:extLst>
            <a:ext uri="{FF2B5EF4-FFF2-40B4-BE49-F238E27FC236}">
              <a16:creationId xmlns:a16="http://schemas.microsoft.com/office/drawing/2014/main" id="{2CCE6F5E-0845-4F72-BC34-AA2EF8F3F923}"/>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19" name="【公民館】&#10;一人当たり面積最小値テキスト">
          <a:extLst>
            <a:ext uri="{FF2B5EF4-FFF2-40B4-BE49-F238E27FC236}">
              <a16:creationId xmlns:a16="http://schemas.microsoft.com/office/drawing/2014/main" id="{263DA4E5-74A2-482F-A000-15DC208AA999}"/>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0" name="直線コネクタ 619">
          <a:extLst>
            <a:ext uri="{FF2B5EF4-FFF2-40B4-BE49-F238E27FC236}">
              <a16:creationId xmlns:a16="http://schemas.microsoft.com/office/drawing/2014/main" id="{DA916CB2-A0BB-46D7-8DBB-6CA8897F0556}"/>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621" name="【公民館】&#10;一人当たり面積最大値テキスト">
          <a:extLst>
            <a:ext uri="{FF2B5EF4-FFF2-40B4-BE49-F238E27FC236}">
              <a16:creationId xmlns:a16="http://schemas.microsoft.com/office/drawing/2014/main" id="{3AE545D8-7EE1-4810-842E-276FE8EF20B3}"/>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622" name="直線コネクタ 621">
          <a:extLst>
            <a:ext uri="{FF2B5EF4-FFF2-40B4-BE49-F238E27FC236}">
              <a16:creationId xmlns:a16="http://schemas.microsoft.com/office/drawing/2014/main" id="{DF10FD29-0ADD-4B80-9504-4D7948F544D1}"/>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623" name="【公民館】&#10;一人当たり面積平均値テキスト">
          <a:extLst>
            <a:ext uri="{FF2B5EF4-FFF2-40B4-BE49-F238E27FC236}">
              <a16:creationId xmlns:a16="http://schemas.microsoft.com/office/drawing/2014/main" id="{EEAD346D-8084-4FFF-BDAC-959FCFC8CEC2}"/>
            </a:ext>
          </a:extLst>
        </xdr:cNvPr>
        <xdr:cNvSpPr txBox="1"/>
      </xdr:nvSpPr>
      <xdr:spPr>
        <a:xfrm>
          <a:off x="22199600" y="1818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624" name="フローチャート: 判断 623">
          <a:extLst>
            <a:ext uri="{FF2B5EF4-FFF2-40B4-BE49-F238E27FC236}">
              <a16:creationId xmlns:a16="http://schemas.microsoft.com/office/drawing/2014/main" id="{B5AB3E6A-DE2B-405B-9B65-AF0C4A4685B3}"/>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625" name="フローチャート: 判断 624">
          <a:extLst>
            <a:ext uri="{FF2B5EF4-FFF2-40B4-BE49-F238E27FC236}">
              <a16:creationId xmlns:a16="http://schemas.microsoft.com/office/drawing/2014/main" id="{779C3E09-1D60-4026-B182-083A239BDD42}"/>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626" name="フローチャート: 判断 625">
          <a:extLst>
            <a:ext uri="{FF2B5EF4-FFF2-40B4-BE49-F238E27FC236}">
              <a16:creationId xmlns:a16="http://schemas.microsoft.com/office/drawing/2014/main" id="{DD126686-B13C-47C9-9102-A38D8217DA3F}"/>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627" name="フローチャート: 判断 626">
          <a:extLst>
            <a:ext uri="{FF2B5EF4-FFF2-40B4-BE49-F238E27FC236}">
              <a16:creationId xmlns:a16="http://schemas.microsoft.com/office/drawing/2014/main" id="{F637AD9D-697D-48BC-8E2C-97FABB7D51CD}"/>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628" name="フローチャート: 判断 627">
          <a:extLst>
            <a:ext uri="{FF2B5EF4-FFF2-40B4-BE49-F238E27FC236}">
              <a16:creationId xmlns:a16="http://schemas.microsoft.com/office/drawing/2014/main" id="{6C630BFF-F8B2-4692-AEB4-DECA528CD4E9}"/>
            </a:ext>
          </a:extLst>
        </xdr:cNvPr>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3E0C8F0A-5080-482E-9527-3207BF93263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AC9BB5DB-8C4C-4E59-B792-8C085598C3C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7E720C27-F166-4DB5-B274-F80FF27485A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26534684-4348-4644-9715-E0A5511C909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DCE80C63-DFB5-444B-A987-6BCD2B7A907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123371</xdr:rowOff>
    </xdr:from>
    <xdr:to>
      <xdr:col>116</xdr:col>
      <xdr:colOff>114300</xdr:colOff>
      <xdr:row>109</xdr:row>
      <xdr:rowOff>53521</xdr:rowOff>
    </xdr:to>
    <xdr:sp macro="" textlink="">
      <xdr:nvSpPr>
        <xdr:cNvPr id="634" name="楕円 633">
          <a:extLst>
            <a:ext uri="{FF2B5EF4-FFF2-40B4-BE49-F238E27FC236}">
              <a16:creationId xmlns:a16="http://schemas.microsoft.com/office/drawing/2014/main" id="{2CFB8EDE-AF86-4D1E-B54D-BB84CC9C7C6F}"/>
            </a:ext>
          </a:extLst>
        </xdr:cNvPr>
        <xdr:cNvSpPr/>
      </xdr:nvSpPr>
      <xdr:spPr>
        <a:xfrm>
          <a:off x="22110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38298</xdr:rowOff>
    </xdr:from>
    <xdr:ext cx="469744" cy="259045"/>
    <xdr:sp macro="" textlink="">
      <xdr:nvSpPr>
        <xdr:cNvPr id="635" name="【公民館】&#10;一人当たり面積該当値テキスト">
          <a:extLst>
            <a:ext uri="{FF2B5EF4-FFF2-40B4-BE49-F238E27FC236}">
              <a16:creationId xmlns:a16="http://schemas.microsoft.com/office/drawing/2014/main" id="{C998E900-F3B5-4C36-81FF-BDA6A8C94568}"/>
            </a:ext>
          </a:extLst>
        </xdr:cNvPr>
        <xdr:cNvSpPr txBox="1"/>
      </xdr:nvSpPr>
      <xdr:spPr>
        <a:xfrm>
          <a:off x="22199600" y="185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123371</xdr:rowOff>
    </xdr:from>
    <xdr:to>
      <xdr:col>112</xdr:col>
      <xdr:colOff>38100</xdr:colOff>
      <xdr:row>109</xdr:row>
      <xdr:rowOff>53521</xdr:rowOff>
    </xdr:to>
    <xdr:sp macro="" textlink="">
      <xdr:nvSpPr>
        <xdr:cNvPr id="636" name="楕円 635">
          <a:extLst>
            <a:ext uri="{FF2B5EF4-FFF2-40B4-BE49-F238E27FC236}">
              <a16:creationId xmlns:a16="http://schemas.microsoft.com/office/drawing/2014/main" id="{31D74644-0E84-48C8-AD04-72B2DC83F4EC}"/>
            </a:ext>
          </a:extLst>
        </xdr:cNvPr>
        <xdr:cNvSpPr/>
      </xdr:nvSpPr>
      <xdr:spPr>
        <a:xfrm>
          <a:off x="21272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2721</xdr:rowOff>
    </xdr:from>
    <xdr:to>
      <xdr:col>116</xdr:col>
      <xdr:colOff>63500</xdr:colOff>
      <xdr:row>109</xdr:row>
      <xdr:rowOff>2721</xdr:rowOff>
    </xdr:to>
    <xdr:cxnSp macro="">
      <xdr:nvCxnSpPr>
        <xdr:cNvPr id="637" name="直線コネクタ 636">
          <a:extLst>
            <a:ext uri="{FF2B5EF4-FFF2-40B4-BE49-F238E27FC236}">
              <a16:creationId xmlns:a16="http://schemas.microsoft.com/office/drawing/2014/main" id="{C6CA9654-E050-4344-B3CE-038C438157F1}"/>
            </a:ext>
          </a:extLst>
        </xdr:cNvPr>
        <xdr:cNvCxnSpPr/>
      </xdr:nvCxnSpPr>
      <xdr:spPr>
        <a:xfrm>
          <a:off x="21323300" y="1869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123371</xdr:rowOff>
    </xdr:from>
    <xdr:to>
      <xdr:col>107</xdr:col>
      <xdr:colOff>101600</xdr:colOff>
      <xdr:row>109</xdr:row>
      <xdr:rowOff>53521</xdr:rowOff>
    </xdr:to>
    <xdr:sp macro="" textlink="">
      <xdr:nvSpPr>
        <xdr:cNvPr id="638" name="楕円 637">
          <a:extLst>
            <a:ext uri="{FF2B5EF4-FFF2-40B4-BE49-F238E27FC236}">
              <a16:creationId xmlns:a16="http://schemas.microsoft.com/office/drawing/2014/main" id="{C962AE51-0EBC-478F-BB1C-5AEB5CE64964}"/>
            </a:ext>
          </a:extLst>
        </xdr:cNvPr>
        <xdr:cNvSpPr/>
      </xdr:nvSpPr>
      <xdr:spPr>
        <a:xfrm>
          <a:off x="20383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2721</xdr:rowOff>
    </xdr:from>
    <xdr:to>
      <xdr:col>111</xdr:col>
      <xdr:colOff>177800</xdr:colOff>
      <xdr:row>109</xdr:row>
      <xdr:rowOff>2721</xdr:rowOff>
    </xdr:to>
    <xdr:cxnSp macro="">
      <xdr:nvCxnSpPr>
        <xdr:cNvPr id="639" name="直線コネクタ 638">
          <a:extLst>
            <a:ext uri="{FF2B5EF4-FFF2-40B4-BE49-F238E27FC236}">
              <a16:creationId xmlns:a16="http://schemas.microsoft.com/office/drawing/2014/main" id="{32FC5AF5-B0B6-4F99-811B-2540C31556A3}"/>
            </a:ext>
          </a:extLst>
        </xdr:cNvPr>
        <xdr:cNvCxnSpPr/>
      </xdr:nvCxnSpPr>
      <xdr:spPr>
        <a:xfrm>
          <a:off x="20434300" y="1869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123371</xdr:rowOff>
    </xdr:from>
    <xdr:to>
      <xdr:col>102</xdr:col>
      <xdr:colOff>165100</xdr:colOff>
      <xdr:row>109</xdr:row>
      <xdr:rowOff>53521</xdr:rowOff>
    </xdr:to>
    <xdr:sp macro="" textlink="">
      <xdr:nvSpPr>
        <xdr:cNvPr id="640" name="楕円 639">
          <a:extLst>
            <a:ext uri="{FF2B5EF4-FFF2-40B4-BE49-F238E27FC236}">
              <a16:creationId xmlns:a16="http://schemas.microsoft.com/office/drawing/2014/main" id="{6A2466EF-DE75-410B-B71F-2FC0CF738116}"/>
            </a:ext>
          </a:extLst>
        </xdr:cNvPr>
        <xdr:cNvSpPr/>
      </xdr:nvSpPr>
      <xdr:spPr>
        <a:xfrm>
          <a:off x="19494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2721</xdr:rowOff>
    </xdr:from>
    <xdr:to>
      <xdr:col>107</xdr:col>
      <xdr:colOff>50800</xdr:colOff>
      <xdr:row>109</xdr:row>
      <xdr:rowOff>2721</xdr:rowOff>
    </xdr:to>
    <xdr:cxnSp macro="">
      <xdr:nvCxnSpPr>
        <xdr:cNvPr id="641" name="直線コネクタ 640">
          <a:extLst>
            <a:ext uri="{FF2B5EF4-FFF2-40B4-BE49-F238E27FC236}">
              <a16:creationId xmlns:a16="http://schemas.microsoft.com/office/drawing/2014/main" id="{8F1CDFED-4358-45C0-896F-777C1868E45F}"/>
            </a:ext>
          </a:extLst>
        </xdr:cNvPr>
        <xdr:cNvCxnSpPr/>
      </xdr:nvCxnSpPr>
      <xdr:spPr>
        <a:xfrm>
          <a:off x="19545300" y="1869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121738</xdr:rowOff>
    </xdr:from>
    <xdr:to>
      <xdr:col>98</xdr:col>
      <xdr:colOff>38100</xdr:colOff>
      <xdr:row>109</xdr:row>
      <xdr:rowOff>51888</xdr:rowOff>
    </xdr:to>
    <xdr:sp macro="" textlink="">
      <xdr:nvSpPr>
        <xdr:cNvPr id="642" name="楕円 641">
          <a:extLst>
            <a:ext uri="{FF2B5EF4-FFF2-40B4-BE49-F238E27FC236}">
              <a16:creationId xmlns:a16="http://schemas.microsoft.com/office/drawing/2014/main" id="{BE01EE0F-311E-4CB1-9611-FD6DD22ED295}"/>
            </a:ext>
          </a:extLst>
        </xdr:cNvPr>
        <xdr:cNvSpPr/>
      </xdr:nvSpPr>
      <xdr:spPr>
        <a:xfrm>
          <a:off x="18605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1088</xdr:rowOff>
    </xdr:from>
    <xdr:to>
      <xdr:col>102</xdr:col>
      <xdr:colOff>114300</xdr:colOff>
      <xdr:row>109</xdr:row>
      <xdr:rowOff>2721</xdr:rowOff>
    </xdr:to>
    <xdr:cxnSp macro="">
      <xdr:nvCxnSpPr>
        <xdr:cNvPr id="643" name="直線コネクタ 642">
          <a:extLst>
            <a:ext uri="{FF2B5EF4-FFF2-40B4-BE49-F238E27FC236}">
              <a16:creationId xmlns:a16="http://schemas.microsoft.com/office/drawing/2014/main" id="{7431E0B2-0ED8-4CA5-BAB9-7E6E721FD71B}"/>
            </a:ext>
          </a:extLst>
        </xdr:cNvPr>
        <xdr:cNvCxnSpPr/>
      </xdr:nvCxnSpPr>
      <xdr:spPr>
        <a:xfrm>
          <a:off x="18656300" y="186891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644" name="n_1aveValue【公民館】&#10;一人当たり面積">
          <a:extLst>
            <a:ext uri="{FF2B5EF4-FFF2-40B4-BE49-F238E27FC236}">
              <a16:creationId xmlns:a16="http://schemas.microsoft.com/office/drawing/2014/main" id="{635A3728-11FA-413B-B8CE-28A4FC8EAB42}"/>
            </a:ext>
          </a:extLst>
        </xdr:cNvPr>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645" name="n_2aveValue【公民館】&#10;一人当たり面積">
          <a:extLst>
            <a:ext uri="{FF2B5EF4-FFF2-40B4-BE49-F238E27FC236}">
              <a16:creationId xmlns:a16="http://schemas.microsoft.com/office/drawing/2014/main" id="{147D9B33-E3B4-47C1-9DE3-2AC1C82B329E}"/>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646" name="n_3aveValue【公民館】&#10;一人当たり面積">
          <a:extLst>
            <a:ext uri="{FF2B5EF4-FFF2-40B4-BE49-F238E27FC236}">
              <a16:creationId xmlns:a16="http://schemas.microsoft.com/office/drawing/2014/main" id="{A4314C11-F9E9-4BDF-9E8B-E4447E411EA3}"/>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647" name="n_4aveValue【公民館】&#10;一人当たり面積">
          <a:extLst>
            <a:ext uri="{FF2B5EF4-FFF2-40B4-BE49-F238E27FC236}">
              <a16:creationId xmlns:a16="http://schemas.microsoft.com/office/drawing/2014/main" id="{F70D69FC-B2CC-4C90-BBEE-48706C31C7CE}"/>
            </a:ext>
          </a:extLst>
        </xdr:cNvPr>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44648</xdr:rowOff>
    </xdr:from>
    <xdr:ext cx="469744" cy="259045"/>
    <xdr:sp macro="" textlink="">
      <xdr:nvSpPr>
        <xdr:cNvPr id="648" name="n_1mainValue【公民館】&#10;一人当たり面積">
          <a:extLst>
            <a:ext uri="{FF2B5EF4-FFF2-40B4-BE49-F238E27FC236}">
              <a16:creationId xmlns:a16="http://schemas.microsoft.com/office/drawing/2014/main" id="{4F7DD9FA-6F25-43C2-9C1F-FAB131CDC852}"/>
            </a:ext>
          </a:extLst>
        </xdr:cNvPr>
        <xdr:cNvSpPr txBox="1"/>
      </xdr:nvSpPr>
      <xdr:spPr>
        <a:xfrm>
          <a:off x="210757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44648</xdr:rowOff>
    </xdr:from>
    <xdr:ext cx="469744" cy="259045"/>
    <xdr:sp macro="" textlink="">
      <xdr:nvSpPr>
        <xdr:cNvPr id="649" name="n_2mainValue【公民館】&#10;一人当たり面積">
          <a:extLst>
            <a:ext uri="{FF2B5EF4-FFF2-40B4-BE49-F238E27FC236}">
              <a16:creationId xmlns:a16="http://schemas.microsoft.com/office/drawing/2014/main" id="{6E6EDB5E-0A4D-417E-BF5B-5B2181E5AE5D}"/>
            </a:ext>
          </a:extLst>
        </xdr:cNvPr>
        <xdr:cNvSpPr txBox="1"/>
      </xdr:nvSpPr>
      <xdr:spPr>
        <a:xfrm>
          <a:off x="201994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44648</xdr:rowOff>
    </xdr:from>
    <xdr:ext cx="469744" cy="259045"/>
    <xdr:sp macro="" textlink="">
      <xdr:nvSpPr>
        <xdr:cNvPr id="650" name="n_3mainValue【公民館】&#10;一人当たり面積">
          <a:extLst>
            <a:ext uri="{FF2B5EF4-FFF2-40B4-BE49-F238E27FC236}">
              <a16:creationId xmlns:a16="http://schemas.microsoft.com/office/drawing/2014/main" id="{BD23F4A9-E56C-434A-A580-95C9767280E7}"/>
            </a:ext>
          </a:extLst>
        </xdr:cNvPr>
        <xdr:cNvSpPr txBox="1"/>
      </xdr:nvSpPr>
      <xdr:spPr>
        <a:xfrm>
          <a:off x="193104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43015</xdr:rowOff>
    </xdr:from>
    <xdr:ext cx="469744" cy="259045"/>
    <xdr:sp macro="" textlink="">
      <xdr:nvSpPr>
        <xdr:cNvPr id="651" name="n_4mainValue【公民館】&#10;一人当たり面積">
          <a:extLst>
            <a:ext uri="{FF2B5EF4-FFF2-40B4-BE49-F238E27FC236}">
              <a16:creationId xmlns:a16="http://schemas.microsoft.com/office/drawing/2014/main" id="{D985B883-471B-4731-A040-940F76620553}"/>
            </a:ext>
          </a:extLst>
        </xdr:cNvPr>
        <xdr:cNvSpPr txBox="1"/>
      </xdr:nvSpPr>
      <xdr:spPr>
        <a:xfrm>
          <a:off x="18421427" y="187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411D90E3-1918-4906-A2C4-C55096F4C9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9857209E-5D51-4ACE-B44F-BBCBF16F03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B1DB746A-C8FD-4BB1-9E1C-5D0C2E2B83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類似団体平均と比較して、有形固定資産減価償却率が高いのは、幼稚園・公民館施設であり、低いのは道路、橋りょう、学校施設である。特に、幼稚園における有形固定資産減価償却率は令和２年度は</a:t>
          </a:r>
          <a:r>
            <a:rPr kumimoji="1" lang="en-US" altLang="ja-JP" sz="1300">
              <a:latin typeface="ＭＳ Ｐゴシック" panose="020B0600070205080204" pitchFamily="50" charset="-128"/>
              <a:ea typeface="ＭＳ Ｐゴシック" panose="020B0600070205080204" pitchFamily="50" charset="-128"/>
            </a:rPr>
            <a:t>97.5</a:t>
          </a:r>
          <a:r>
            <a:rPr kumimoji="1" lang="ja-JP" altLang="en-US" sz="1300">
              <a:latin typeface="ＭＳ Ｐゴシック" panose="020B0600070205080204" pitchFamily="50" charset="-128"/>
              <a:ea typeface="ＭＳ Ｐゴシック" panose="020B0600070205080204" pitchFamily="50" charset="-128"/>
            </a:rPr>
            <a:t>％を示しており、施設の更新が求められている。昭和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設されて以降、大規模改修等は実施されることなく現在も引き続いて使用されている建築物であるが、建物の老朽化が問題となっており、早期に立替による整備が望まれている。一方で、学校施設や道路については、計画的な整備が行われており、有形固定資産減価評価率が類似団と比較して低い傾向にある。今後も「滑川町公共施設等総合管理計画」や「滑川町公共施設個別施設計画」等に基づいて計画的に修繕を行い、長寿命化対策を図り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B49294-F064-4623-87D5-DBA2E1A4B8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4E5189-28B6-4B07-AD78-317959DD7E4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C476572-B489-452F-BB85-672C5569051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2B3B59-A4F5-4E04-AA34-2529D6FDB12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2D8A43-4E21-428A-9AB5-B835A98CEC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04A145-04FC-430F-9BB6-3701C51673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613C71-07EE-4302-BE3E-B42FD6FF9D2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799F568-B23E-449C-8CD0-7CA94A246E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64253A-0C5C-43F7-B312-88262B9BE9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558E9F-39EC-494B-9CB8-B2ABA83C43D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19,711
19,098
29.68
8,154,742
7,614,790
533,047
4,800,264
5,092,552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3711FA-950C-414E-B872-EF598F0529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AE9676-C48E-4EC3-BB2F-121C34658C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74E9B9-DEA5-43E6-8CDE-7BBF112C04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A067E5-F1B4-476B-B776-4FE4D14F61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57B1B7-2F74-4065-A343-F865DE6CB1F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1F8D3EE-9E87-4910-B9C8-75197EE06D3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719D72-30D0-4AD1-A901-786EA84FAC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9F7E14-E9B5-43E9-9997-94EAEF5996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53A202-6399-41E7-9225-6C7FAFAE1B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9C3940-ACBB-4CA9-BE23-946E099D2A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D6D324-7E8C-4666-B2FA-0AE00DC64E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00E371-040B-41A8-9B98-979145B8C54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84DEC6-A175-4710-9ACD-311DF1FB013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C7BF8C-D7D8-4355-B32F-39BFE7632ED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EEDA2A-ECD0-452D-9749-3F05CC70754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B7CC38-D7F8-4AEF-A5CA-A59D45B5E4C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47CA0E-A16A-45AC-90B0-F74981BC2F9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761A63-2157-4C43-A770-1B24CB4235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EC71EA-BB1E-4643-B52F-E3B9790B8EC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27015D-0FA3-4EA3-8582-3FF9A07E23A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9E2914-70AF-4A51-9573-352F04F199A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2F3C44-B1D3-449D-989F-A189EF1A01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D533A20-E572-4AC5-B172-D3C414C7395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F05DF2B-3F44-47D9-9AA9-48F233749DB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02AD29C-DD7F-42BF-A318-A7DC4C19A5A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E3BABEE-BA70-434B-908C-04E0D256BA7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5A623E2-7277-46EC-A3FB-FBB708BA3C7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E8F456-9228-4A86-AF0B-634F0169326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D093697-D2B1-490E-87B0-7C82474AF72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2BCFC1-EA8A-4A86-9348-54DB677A865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7C993B4-2915-439A-B8D7-CCA5B360A7C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A27491B-AFCE-4914-B5C8-2C716FF5566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9EDCA0A-E73F-430B-B647-DB4A7565D07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36029FA-3E67-47C7-8A8C-38209B23E28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0B47FCB-BFE9-4521-87ED-572D1257A3A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6BD21A3-8292-42EE-A160-6859ABA4C93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3AE6CF0-1493-41A1-BEFF-DB2B4B0653F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E2CD5E6-B842-4630-9B47-CAF3AFC99DA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A0725B1-0B56-4951-A776-03E5C6710AE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67ECDC3-E7C5-4107-B54D-3195D689051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6157F93-9F91-40B8-91E5-B085ACA900D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12AFCC6-DDEF-4742-940F-8774547F24A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B4CB145-D0FB-4F51-8F42-AA3367C2E9A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C598930-CD57-4F50-A19D-CCC663C83BF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8B3F4DD-C222-4658-86AF-F4A79B8BE9A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1A62D5B-1280-46FA-BCD0-1231FAADB54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C05F5C3-0509-4385-AED5-9BCD1D454C44}"/>
            </a:ext>
          </a:extLst>
        </xdr:cNvPr>
        <xdr:cNvCxnSpPr/>
      </xdr:nvCxnSpPr>
      <xdr:spPr>
        <a:xfrm flipV="1">
          <a:off x="46348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D374D739-EC09-4773-BDE0-31203279D5B9}"/>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6C3340D-1385-4A68-837A-B380E89B8EF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EE207105-DDFD-4776-B93A-A01836D3319D}"/>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BED3BDC1-83EE-4E05-A0AB-400D1D198C4F}"/>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160944</xdr:rowOff>
    </xdr:from>
    <xdr:ext cx="405111" cy="259045"/>
    <xdr:sp macro="" textlink="">
      <xdr:nvSpPr>
        <xdr:cNvPr id="63" name="【図書館】&#10;有形固定資産減価償却率平均値テキスト">
          <a:extLst>
            <a:ext uri="{FF2B5EF4-FFF2-40B4-BE49-F238E27FC236}">
              <a16:creationId xmlns:a16="http://schemas.microsoft.com/office/drawing/2014/main" id="{8EDB226A-4435-4B22-8935-64AF2D1DF967}"/>
            </a:ext>
          </a:extLst>
        </xdr:cNvPr>
        <xdr:cNvSpPr txBox="1"/>
      </xdr:nvSpPr>
      <xdr:spPr>
        <a:xfrm>
          <a:off x="4673600" y="633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AF7F94B9-C48E-4022-8C4E-A73955F1E1DA}"/>
            </a:ext>
          </a:extLst>
        </xdr:cNvPr>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67AAB958-13C9-40F3-89A9-E5FFC3720EFB}"/>
            </a:ext>
          </a:extLst>
        </xdr:cNvPr>
        <xdr:cNvSpPr/>
      </xdr:nvSpPr>
      <xdr:spPr>
        <a:xfrm>
          <a:off x="3746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926A2D0E-EA6D-4C87-BDED-24C5CD84AA32}"/>
            </a:ext>
          </a:extLst>
        </xdr:cNvPr>
        <xdr:cNvSpPr/>
      </xdr:nvSpPr>
      <xdr:spPr>
        <a:xfrm>
          <a:off x="2857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00C90E7E-0942-4F2C-A130-6E6D384AB5FF}"/>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E3ED7B0A-5654-4AF9-B761-B22A12F2C9FF}"/>
            </a:ext>
          </a:extLst>
        </xdr:cNvPr>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3ADF98A-06C5-4928-A266-C6856E393FF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34F7E8-0BA0-4CE7-B085-DEDF0873641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07D7D3D-5F05-4400-A631-8E484D715AE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4AB13CE-639A-4384-B2E9-E16465BFE3A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90C32F5-B78A-482B-9A12-9E34A72B900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131535</xdr:rowOff>
    </xdr:from>
    <xdr:to>
      <xdr:col>24</xdr:col>
      <xdr:colOff>114300</xdr:colOff>
      <xdr:row>40</xdr:row>
      <xdr:rowOff>61685</xdr:rowOff>
    </xdr:to>
    <xdr:sp macro="" textlink="">
      <xdr:nvSpPr>
        <xdr:cNvPr id="74" name="楕円 73">
          <a:extLst>
            <a:ext uri="{FF2B5EF4-FFF2-40B4-BE49-F238E27FC236}">
              <a16:creationId xmlns:a16="http://schemas.microsoft.com/office/drawing/2014/main" id="{6156834F-1095-428E-BC9C-37CE7A9897C3}"/>
            </a:ext>
          </a:extLst>
        </xdr:cNvPr>
        <xdr:cNvSpPr/>
      </xdr:nvSpPr>
      <xdr:spPr>
        <a:xfrm>
          <a:off x="4584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109962</xdr:rowOff>
    </xdr:from>
    <xdr:ext cx="405111" cy="259045"/>
    <xdr:sp macro="" textlink="">
      <xdr:nvSpPr>
        <xdr:cNvPr id="75" name="【図書館】&#10;有形固定資産減価償却率該当値テキスト">
          <a:extLst>
            <a:ext uri="{FF2B5EF4-FFF2-40B4-BE49-F238E27FC236}">
              <a16:creationId xmlns:a16="http://schemas.microsoft.com/office/drawing/2014/main" id="{387CE3D6-9974-43AD-9BCE-83618CFF0AB8}"/>
            </a:ext>
          </a:extLst>
        </xdr:cNvPr>
        <xdr:cNvSpPr txBox="1"/>
      </xdr:nvSpPr>
      <xdr:spPr>
        <a:xfrm>
          <a:off x="4673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6" name="楕円 75">
          <a:extLst>
            <a:ext uri="{FF2B5EF4-FFF2-40B4-BE49-F238E27FC236}">
              <a16:creationId xmlns:a16="http://schemas.microsoft.com/office/drawing/2014/main" id="{711FAA84-F2DC-46DC-B848-8BD7013AE545}"/>
            </a:ext>
          </a:extLst>
        </xdr:cNvPr>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149678</xdr:rowOff>
    </xdr:from>
    <xdr:to>
      <xdr:col>24</xdr:col>
      <xdr:colOff>63500</xdr:colOff>
      <xdr:row>40</xdr:row>
      <xdr:rowOff>10885</xdr:rowOff>
    </xdr:to>
    <xdr:cxnSp macro="">
      <xdr:nvCxnSpPr>
        <xdr:cNvPr id="77" name="直線コネクタ 76">
          <a:extLst>
            <a:ext uri="{FF2B5EF4-FFF2-40B4-BE49-F238E27FC236}">
              <a16:creationId xmlns:a16="http://schemas.microsoft.com/office/drawing/2014/main" id="{D22E7D72-72A3-4CF9-99DB-033D76DA695E}"/>
            </a:ext>
          </a:extLst>
        </xdr:cNvPr>
        <xdr:cNvCxnSpPr/>
      </xdr:nvCxnSpPr>
      <xdr:spPr>
        <a:xfrm>
          <a:off x="3797300" y="683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8" name="楕円 77">
          <a:extLst>
            <a:ext uri="{FF2B5EF4-FFF2-40B4-BE49-F238E27FC236}">
              <a16:creationId xmlns:a16="http://schemas.microsoft.com/office/drawing/2014/main" id="{4D566859-3CFB-412A-9C21-22D871EA4788}"/>
            </a:ext>
          </a:extLst>
        </xdr:cNvPr>
        <xdr:cNvSpPr/>
      </xdr:nvSpPr>
      <xdr:spPr>
        <a:xfrm>
          <a:off x="2857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149678</xdr:rowOff>
    </xdr:to>
    <xdr:cxnSp macro="">
      <xdr:nvCxnSpPr>
        <xdr:cNvPr id="79" name="直線コネクタ 78">
          <a:extLst>
            <a:ext uri="{FF2B5EF4-FFF2-40B4-BE49-F238E27FC236}">
              <a16:creationId xmlns:a16="http://schemas.microsoft.com/office/drawing/2014/main" id="{D0C9F165-D89E-4842-A755-8CA5A8CAD2F1}"/>
            </a:ext>
          </a:extLst>
        </xdr:cNvPr>
        <xdr:cNvCxnSpPr/>
      </xdr:nvCxnSpPr>
      <xdr:spPr>
        <a:xfrm>
          <a:off x="2908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80" name="楕円 79">
          <a:extLst>
            <a:ext uri="{FF2B5EF4-FFF2-40B4-BE49-F238E27FC236}">
              <a16:creationId xmlns:a16="http://schemas.microsoft.com/office/drawing/2014/main" id="{954CB0AD-5CC4-49E8-86DF-FD38874D308E}"/>
            </a:ext>
          </a:extLst>
        </xdr:cNvPr>
        <xdr:cNvSpPr/>
      </xdr:nvSpPr>
      <xdr:spPr>
        <a:xfrm>
          <a:off x="196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84365</xdr:rowOff>
    </xdr:from>
    <xdr:to>
      <xdr:col>15</xdr:col>
      <xdr:colOff>50800</xdr:colOff>
      <xdr:row>39</xdr:row>
      <xdr:rowOff>117022</xdr:rowOff>
    </xdr:to>
    <xdr:cxnSp macro="">
      <xdr:nvCxnSpPr>
        <xdr:cNvPr id="81" name="直線コネクタ 80">
          <a:extLst>
            <a:ext uri="{FF2B5EF4-FFF2-40B4-BE49-F238E27FC236}">
              <a16:creationId xmlns:a16="http://schemas.microsoft.com/office/drawing/2014/main" id="{67C72AE7-73DD-44F8-9F88-56D4CFFFC36C}"/>
            </a:ext>
          </a:extLst>
        </xdr:cNvPr>
        <xdr:cNvCxnSpPr/>
      </xdr:nvCxnSpPr>
      <xdr:spPr>
        <a:xfrm>
          <a:off x="2019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xdr:rowOff>
    </xdr:from>
    <xdr:to>
      <xdr:col>6</xdr:col>
      <xdr:colOff>38100</xdr:colOff>
      <xdr:row>39</xdr:row>
      <xdr:rowOff>102507</xdr:rowOff>
    </xdr:to>
    <xdr:sp macro="" textlink="">
      <xdr:nvSpPr>
        <xdr:cNvPr id="82" name="楕円 81">
          <a:extLst>
            <a:ext uri="{FF2B5EF4-FFF2-40B4-BE49-F238E27FC236}">
              <a16:creationId xmlns:a16="http://schemas.microsoft.com/office/drawing/2014/main" id="{32DA88A7-4171-461D-8E49-6A09FAB8B81C}"/>
            </a:ext>
          </a:extLst>
        </xdr:cNvPr>
        <xdr:cNvSpPr/>
      </xdr:nvSpPr>
      <xdr:spPr>
        <a:xfrm>
          <a:off x="107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51707</xdr:rowOff>
    </xdr:from>
    <xdr:to>
      <xdr:col>10</xdr:col>
      <xdr:colOff>114300</xdr:colOff>
      <xdr:row>39</xdr:row>
      <xdr:rowOff>84365</xdr:rowOff>
    </xdr:to>
    <xdr:cxnSp macro="">
      <xdr:nvCxnSpPr>
        <xdr:cNvPr id="83" name="直線コネクタ 82">
          <a:extLst>
            <a:ext uri="{FF2B5EF4-FFF2-40B4-BE49-F238E27FC236}">
              <a16:creationId xmlns:a16="http://schemas.microsoft.com/office/drawing/2014/main" id="{CB4AB140-8A4E-4A7A-8BAB-16723CDB9D4B}"/>
            </a:ext>
          </a:extLst>
        </xdr:cNvPr>
        <xdr:cNvCxnSpPr/>
      </xdr:nvCxnSpPr>
      <xdr:spPr>
        <a:xfrm>
          <a:off x="1130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53720</xdr:rowOff>
    </xdr:from>
    <xdr:ext cx="405111" cy="259045"/>
    <xdr:sp macro="" textlink="">
      <xdr:nvSpPr>
        <xdr:cNvPr id="84" name="n_1aveValue【図書館】&#10;有形固定資産減価償却率">
          <a:extLst>
            <a:ext uri="{FF2B5EF4-FFF2-40B4-BE49-F238E27FC236}">
              <a16:creationId xmlns:a16="http://schemas.microsoft.com/office/drawing/2014/main" id="{9EC9549C-F313-4DF1-B55D-10F838E4D6D0}"/>
            </a:ext>
          </a:extLst>
        </xdr:cNvPr>
        <xdr:cNvSpPr txBox="1"/>
      </xdr:nvSpPr>
      <xdr:spPr>
        <a:xfrm>
          <a:off x="3582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60251</xdr:rowOff>
    </xdr:from>
    <xdr:ext cx="405111" cy="259045"/>
    <xdr:sp macro="" textlink="">
      <xdr:nvSpPr>
        <xdr:cNvPr id="85" name="n_2aveValue【図書館】&#10;有形固定資産減価償却率">
          <a:extLst>
            <a:ext uri="{FF2B5EF4-FFF2-40B4-BE49-F238E27FC236}">
              <a16:creationId xmlns:a16="http://schemas.microsoft.com/office/drawing/2014/main" id="{A9120355-5816-4D56-AC28-9DE49318B32F}"/>
            </a:ext>
          </a:extLst>
        </xdr:cNvPr>
        <xdr:cNvSpPr txBox="1"/>
      </xdr:nvSpPr>
      <xdr:spPr>
        <a:xfrm>
          <a:off x="2705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図書館】&#10;有形固定資産減価償却率">
          <a:extLst>
            <a:ext uri="{FF2B5EF4-FFF2-40B4-BE49-F238E27FC236}">
              <a16:creationId xmlns:a16="http://schemas.microsoft.com/office/drawing/2014/main" id="{45D106A9-A6DC-4B03-B91E-EDF467C20D30}"/>
            </a:ext>
          </a:extLst>
        </xdr:cNvPr>
        <xdr:cNvSpPr txBox="1"/>
      </xdr:nvSpPr>
      <xdr:spPr>
        <a:xfrm>
          <a:off x="1816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130464</xdr:rowOff>
    </xdr:from>
    <xdr:ext cx="405111" cy="259045"/>
    <xdr:sp macro="" textlink="">
      <xdr:nvSpPr>
        <xdr:cNvPr id="87" name="n_4aveValue【図書館】&#10;有形固定資産減価償却率">
          <a:extLst>
            <a:ext uri="{FF2B5EF4-FFF2-40B4-BE49-F238E27FC236}">
              <a16:creationId xmlns:a16="http://schemas.microsoft.com/office/drawing/2014/main" id="{EDD54C4C-A753-4F21-BF49-82195947ED8D}"/>
            </a:ext>
          </a:extLst>
        </xdr:cNvPr>
        <xdr:cNvSpPr txBox="1"/>
      </xdr:nvSpPr>
      <xdr:spPr>
        <a:xfrm>
          <a:off x="927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20155</xdr:rowOff>
    </xdr:from>
    <xdr:ext cx="405111" cy="259045"/>
    <xdr:sp macro="" textlink="">
      <xdr:nvSpPr>
        <xdr:cNvPr id="88" name="n_1mainValue【図書館】&#10;有形固定資産減価償却率">
          <a:extLst>
            <a:ext uri="{FF2B5EF4-FFF2-40B4-BE49-F238E27FC236}">
              <a16:creationId xmlns:a16="http://schemas.microsoft.com/office/drawing/2014/main" id="{1502C0EC-D839-48DD-BE20-A1AEF59C06E2}"/>
            </a:ext>
          </a:extLst>
        </xdr:cNvPr>
        <xdr:cNvSpPr txBox="1"/>
      </xdr:nvSpPr>
      <xdr:spPr>
        <a:xfrm>
          <a:off x="3582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9" name="n_2mainValue【図書館】&#10;有形固定資産減価償却率">
          <a:extLst>
            <a:ext uri="{FF2B5EF4-FFF2-40B4-BE49-F238E27FC236}">
              <a16:creationId xmlns:a16="http://schemas.microsoft.com/office/drawing/2014/main" id="{32BCE105-693F-40C8-8E46-A947A55AB87B}"/>
            </a:ext>
          </a:extLst>
        </xdr:cNvPr>
        <xdr:cNvSpPr txBox="1"/>
      </xdr:nvSpPr>
      <xdr:spPr>
        <a:xfrm>
          <a:off x="2705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90" name="n_3mainValue【図書館】&#10;有形固定資産減価償却率">
          <a:extLst>
            <a:ext uri="{FF2B5EF4-FFF2-40B4-BE49-F238E27FC236}">
              <a16:creationId xmlns:a16="http://schemas.microsoft.com/office/drawing/2014/main" id="{D4AA8BE1-973E-4EB7-84D6-4E65373C1486}"/>
            </a:ext>
          </a:extLst>
        </xdr:cNvPr>
        <xdr:cNvSpPr txBox="1"/>
      </xdr:nvSpPr>
      <xdr:spPr>
        <a:xfrm>
          <a:off x="1816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93634</xdr:rowOff>
    </xdr:from>
    <xdr:ext cx="405111" cy="259045"/>
    <xdr:sp macro="" textlink="">
      <xdr:nvSpPr>
        <xdr:cNvPr id="91" name="n_4mainValue【図書館】&#10;有形固定資産減価償却率">
          <a:extLst>
            <a:ext uri="{FF2B5EF4-FFF2-40B4-BE49-F238E27FC236}">
              <a16:creationId xmlns:a16="http://schemas.microsoft.com/office/drawing/2014/main" id="{0C4E67B1-6F95-412A-B86A-761E01760C20}"/>
            </a:ext>
          </a:extLst>
        </xdr:cNvPr>
        <xdr:cNvSpPr txBox="1"/>
      </xdr:nvSpPr>
      <xdr:spPr>
        <a:xfrm>
          <a:off x="927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8A93CE6-CAB1-4A7E-9880-2E3B0DAFA9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D941FE4-D029-48E3-99C1-BC11B57AA93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1FA1511-B64F-4A2A-B83F-4F98554C3F2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F81E364-1FED-45AD-BBEA-7F71661CD01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FC37DD1-571C-4C26-94BE-4E33D6ACE6D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39CDF52-A852-453E-90C1-9D4A483732B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5367ED5-7A4C-498D-95AD-51CE38D8D02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3ECB308-2655-4771-8BAB-220957E1036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078A339-E2B3-4240-9E78-AED18FBB7DA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F3EA2FB-6C7A-46AF-B6C3-500E6484F4E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DB69AF5-88F7-4230-BEE2-65E0412D90A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6C1C984-C2A9-45D2-8595-9839DACF65F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FE29454-A94F-4E56-B65E-04521F98AD6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2E4CD9AE-1F37-4FB0-9FD2-75A2F6470C2C}"/>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6894E84-C163-4370-A28A-B46E06B4442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21F8C81-4A8C-452B-8F7E-F2D47256B4CA}"/>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F6D9AE9-7C5B-4F3A-8972-5D738C2F041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86F9FF3-8314-47C4-B32C-805CCD0185B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021FAB2-23BC-401D-B69E-9670A6AA45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9CA47F6-B216-4094-B6F2-8F06FA3EF2B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92D54736-E5FC-46F6-8B1A-8BEAE5616A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B86A4BF5-148A-488D-9ABD-DB75F69B634A}"/>
            </a:ext>
          </a:extLst>
        </xdr:cNvPr>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F19F3E79-2346-4E45-8CD6-EB3E15A2A837}"/>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D8F11BFD-3794-473A-907E-AA8C7F1C76D1}"/>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BCDA7828-DB3C-4E68-A1A7-A560CCFD612B}"/>
            </a:ext>
          </a:extLst>
        </xdr:cNvPr>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EBAFF2FC-66A0-4285-84B0-D7EB46B77834}"/>
            </a:ext>
          </a:extLst>
        </xdr:cNvPr>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8" name="【図書館】&#10;一人当たり面積平均値テキスト">
          <a:extLst>
            <a:ext uri="{FF2B5EF4-FFF2-40B4-BE49-F238E27FC236}">
              <a16:creationId xmlns:a16="http://schemas.microsoft.com/office/drawing/2014/main" id="{9946886A-039B-49CE-87CB-1077638786D5}"/>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4C9F3083-E40A-4985-94F7-37B481F0A649}"/>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8A153F29-AC54-4DA6-A10A-FFECED2BE56E}"/>
            </a:ext>
          </a:extLst>
        </xdr:cNvPr>
        <xdr:cNvSpPr/>
      </xdr:nvSpPr>
      <xdr:spPr>
        <a:xfrm>
          <a:off x="9588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a:extLst>
            <a:ext uri="{FF2B5EF4-FFF2-40B4-BE49-F238E27FC236}">
              <a16:creationId xmlns:a16="http://schemas.microsoft.com/office/drawing/2014/main" id="{A27A07FA-0FDE-45E2-8979-A5E99410C8D4}"/>
            </a:ext>
          </a:extLst>
        </xdr:cNvPr>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22" name="フローチャート: 判断 121">
          <a:extLst>
            <a:ext uri="{FF2B5EF4-FFF2-40B4-BE49-F238E27FC236}">
              <a16:creationId xmlns:a16="http://schemas.microsoft.com/office/drawing/2014/main" id="{3B9E8CE0-4988-4D28-AB9B-405D048BFD49}"/>
            </a:ext>
          </a:extLst>
        </xdr:cNvPr>
        <xdr:cNvSpPr/>
      </xdr:nvSpPr>
      <xdr:spPr>
        <a:xfrm>
          <a:off x="781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3" name="フローチャート: 判断 122">
          <a:extLst>
            <a:ext uri="{FF2B5EF4-FFF2-40B4-BE49-F238E27FC236}">
              <a16:creationId xmlns:a16="http://schemas.microsoft.com/office/drawing/2014/main" id="{DA8DCB4D-574A-4DFD-8E1F-D094FDB7318A}"/>
            </a:ext>
          </a:extLst>
        </xdr:cNvPr>
        <xdr:cNvSpPr/>
      </xdr:nvSpPr>
      <xdr:spPr>
        <a:xfrm>
          <a:off x="6921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5217E13-A54F-4119-A986-CDA3549893F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9D646C5-1F13-4C85-9323-04D10283ECF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B3D2BEA-2612-4C4A-8CF3-E55C6D39DF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F939664-D237-4FCC-A512-D4C82F5937C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C26EF07-2789-4DCA-9EA3-88B7D5854BB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39116</xdr:rowOff>
    </xdr:from>
    <xdr:to>
      <xdr:col>55</xdr:col>
      <xdr:colOff>50800</xdr:colOff>
      <xdr:row>40</xdr:row>
      <xdr:rowOff>140716</xdr:rowOff>
    </xdr:to>
    <xdr:sp macro="" textlink="">
      <xdr:nvSpPr>
        <xdr:cNvPr id="129" name="楕円 128">
          <a:extLst>
            <a:ext uri="{FF2B5EF4-FFF2-40B4-BE49-F238E27FC236}">
              <a16:creationId xmlns:a16="http://schemas.microsoft.com/office/drawing/2014/main" id="{2C736DB1-FF70-4063-B002-9AE24EDA0BA7}"/>
            </a:ext>
          </a:extLst>
        </xdr:cNvPr>
        <xdr:cNvSpPr/>
      </xdr:nvSpPr>
      <xdr:spPr>
        <a:xfrm>
          <a:off x="10426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17543</xdr:rowOff>
    </xdr:from>
    <xdr:ext cx="469744" cy="259045"/>
    <xdr:sp macro="" textlink="">
      <xdr:nvSpPr>
        <xdr:cNvPr id="130" name="【図書館】&#10;一人当たり面積該当値テキスト">
          <a:extLst>
            <a:ext uri="{FF2B5EF4-FFF2-40B4-BE49-F238E27FC236}">
              <a16:creationId xmlns:a16="http://schemas.microsoft.com/office/drawing/2014/main" id="{EC7688FB-ED3E-44D6-AE18-50ADC48E5254}"/>
            </a:ext>
          </a:extLst>
        </xdr:cNvPr>
        <xdr:cNvSpPr txBox="1"/>
      </xdr:nvSpPr>
      <xdr:spPr>
        <a:xfrm>
          <a:off x="10515600"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macro="" textlink="">
      <xdr:nvSpPr>
        <xdr:cNvPr id="131" name="楕円 130">
          <a:extLst>
            <a:ext uri="{FF2B5EF4-FFF2-40B4-BE49-F238E27FC236}">
              <a16:creationId xmlns:a16="http://schemas.microsoft.com/office/drawing/2014/main" id="{726233FC-E4AC-4856-83D1-25EE03344218}"/>
            </a:ext>
          </a:extLst>
        </xdr:cNvPr>
        <xdr:cNvSpPr/>
      </xdr:nvSpPr>
      <xdr:spPr>
        <a:xfrm>
          <a:off x="9588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85344</xdr:rowOff>
    </xdr:from>
    <xdr:to>
      <xdr:col>55</xdr:col>
      <xdr:colOff>0</xdr:colOff>
      <xdr:row>40</xdr:row>
      <xdr:rowOff>89916</xdr:rowOff>
    </xdr:to>
    <xdr:cxnSp macro="">
      <xdr:nvCxnSpPr>
        <xdr:cNvPr id="132" name="直線コネクタ 131">
          <a:extLst>
            <a:ext uri="{FF2B5EF4-FFF2-40B4-BE49-F238E27FC236}">
              <a16:creationId xmlns:a16="http://schemas.microsoft.com/office/drawing/2014/main" id="{AA06FEDB-8136-4E45-BA54-07F54463AB6A}"/>
            </a:ext>
          </a:extLst>
        </xdr:cNvPr>
        <xdr:cNvCxnSpPr/>
      </xdr:nvCxnSpPr>
      <xdr:spPr>
        <a:xfrm>
          <a:off x="9639300" y="6943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33" name="楕円 132">
          <a:extLst>
            <a:ext uri="{FF2B5EF4-FFF2-40B4-BE49-F238E27FC236}">
              <a16:creationId xmlns:a16="http://schemas.microsoft.com/office/drawing/2014/main" id="{443EC66E-2B09-4592-B44D-8F85CEF81989}"/>
            </a:ext>
          </a:extLst>
        </xdr:cNvPr>
        <xdr:cNvSpPr/>
      </xdr:nvSpPr>
      <xdr:spPr>
        <a:xfrm>
          <a:off x="8699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85344</xdr:rowOff>
    </xdr:from>
    <xdr:to>
      <xdr:col>50</xdr:col>
      <xdr:colOff>114300</xdr:colOff>
      <xdr:row>40</xdr:row>
      <xdr:rowOff>85344</xdr:rowOff>
    </xdr:to>
    <xdr:cxnSp macro="">
      <xdr:nvCxnSpPr>
        <xdr:cNvPr id="134" name="直線コネクタ 133">
          <a:extLst>
            <a:ext uri="{FF2B5EF4-FFF2-40B4-BE49-F238E27FC236}">
              <a16:creationId xmlns:a16="http://schemas.microsoft.com/office/drawing/2014/main" id="{FE72F211-0568-4DAA-AD98-3482D5327425}"/>
            </a:ext>
          </a:extLst>
        </xdr:cNvPr>
        <xdr:cNvCxnSpPr/>
      </xdr:nvCxnSpPr>
      <xdr:spPr>
        <a:xfrm>
          <a:off x="8750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29972</xdr:rowOff>
    </xdr:from>
    <xdr:to>
      <xdr:col>41</xdr:col>
      <xdr:colOff>101600</xdr:colOff>
      <xdr:row>40</xdr:row>
      <xdr:rowOff>131572</xdr:rowOff>
    </xdr:to>
    <xdr:sp macro="" textlink="">
      <xdr:nvSpPr>
        <xdr:cNvPr id="135" name="楕円 134">
          <a:extLst>
            <a:ext uri="{FF2B5EF4-FFF2-40B4-BE49-F238E27FC236}">
              <a16:creationId xmlns:a16="http://schemas.microsoft.com/office/drawing/2014/main" id="{A6F3B583-BC64-4608-AE6B-0E558255075E}"/>
            </a:ext>
          </a:extLst>
        </xdr:cNvPr>
        <xdr:cNvSpPr/>
      </xdr:nvSpPr>
      <xdr:spPr>
        <a:xfrm>
          <a:off x="7810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80772</xdr:rowOff>
    </xdr:from>
    <xdr:to>
      <xdr:col>45</xdr:col>
      <xdr:colOff>177800</xdr:colOff>
      <xdr:row>40</xdr:row>
      <xdr:rowOff>85344</xdr:rowOff>
    </xdr:to>
    <xdr:cxnSp macro="">
      <xdr:nvCxnSpPr>
        <xdr:cNvPr id="136" name="直線コネクタ 135">
          <a:extLst>
            <a:ext uri="{FF2B5EF4-FFF2-40B4-BE49-F238E27FC236}">
              <a16:creationId xmlns:a16="http://schemas.microsoft.com/office/drawing/2014/main" id="{999B1988-83C9-4E30-A46C-44448F525161}"/>
            </a:ext>
          </a:extLst>
        </xdr:cNvPr>
        <xdr:cNvCxnSpPr/>
      </xdr:nvCxnSpPr>
      <xdr:spPr>
        <a:xfrm>
          <a:off x="7861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37" name="楕円 136">
          <a:extLst>
            <a:ext uri="{FF2B5EF4-FFF2-40B4-BE49-F238E27FC236}">
              <a16:creationId xmlns:a16="http://schemas.microsoft.com/office/drawing/2014/main" id="{E57464BB-847D-4F0F-9BD9-23F3783BD361}"/>
            </a:ext>
          </a:extLst>
        </xdr:cNvPr>
        <xdr:cNvSpPr/>
      </xdr:nvSpPr>
      <xdr:spPr>
        <a:xfrm>
          <a:off x="6921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80772</xdr:rowOff>
    </xdr:from>
    <xdr:to>
      <xdr:col>41</xdr:col>
      <xdr:colOff>50800</xdr:colOff>
      <xdr:row>40</xdr:row>
      <xdr:rowOff>80772</xdr:rowOff>
    </xdr:to>
    <xdr:cxnSp macro="">
      <xdr:nvCxnSpPr>
        <xdr:cNvPr id="138" name="直線コネクタ 137">
          <a:extLst>
            <a:ext uri="{FF2B5EF4-FFF2-40B4-BE49-F238E27FC236}">
              <a16:creationId xmlns:a16="http://schemas.microsoft.com/office/drawing/2014/main" id="{FA0C423E-1177-443B-977D-92320AA1C6EC}"/>
            </a:ext>
          </a:extLst>
        </xdr:cNvPr>
        <xdr:cNvCxnSpPr/>
      </xdr:nvCxnSpPr>
      <xdr:spPr>
        <a:xfrm>
          <a:off x="6972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33799</xdr:rowOff>
    </xdr:from>
    <xdr:ext cx="469744" cy="259045"/>
    <xdr:sp macro="" textlink="">
      <xdr:nvSpPr>
        <xdr:cNvPr id="139" name="n_1aveValue【図書館】&#10;一人当たり面積">
          <a:extLst>
            <a:ext uri="{FF2B5EF4-FFF2-40B4-BE49-F238E27FC236}">
              <a16:creationId xmlns:a16="http://schemas.microsoft.com/office/drawing/2014/main" id="{CC55B4F3-9295-4A10-9B13-DDE9F1A4C064}"/>
            </a:ext>
          </a:extLst>
        </xdr:cNvPr>
        <xdr:cNvSpPr txBox="1"/>
      </xdr:nvSpPr>
      <xdr:spPr>
        <a:xfrm>
          <a:off x="93917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40" name="n_2aveValue【図書館】&#10;一人当たり面積">
          <a:extLst>
            <a:ext uri="{FF2B5EF4-FFF2-40B4-BE49-F238E27FC236}">
              <a16:creationId xmlns:a16="http://schemas.microsoft.com/office/drawing/2014/main" id="{435A4082-A17D-48FC-85CD-0AC8892A8641}"/>
            </a:ext>
          </a:extLst>
        </xdr:cNvPr>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145813</xdr:rowOff>
    </xdr:from>
    <xdr:ext cx="469744" cy="259045"/>
    <xdr:sp macro="" textlink="">
      <xdr:nvSpPr>
        <xdr:cNvPr id="141" name="n_3aveValue【図書館】&#10;一人当たり面積">
          <a:extLst>
            <a:ext uri="{FF2B5EF4-FFF2-40B4-BE49-F238E27FC236}">
              <a16:creationId xmlns:a16="http://schemas.microsoft.com/office/drawing/2014/main" id="{C94D54F1-10AE-42EB-A74A-0A9EFC5D40E3}"/>
            </a:ext>
          </a:extLst>
        </xdr:cNvPr>
        <xdr:cNvSpPr txBox="1"/>
      </xdr:nvSpPr>
      <xdr:spPr>
        <a:xfrm>
          <a:off x="7626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159529</xdr:rowOff>
    </xdr:from>
    <xdr:ext cx="469744" cy="259045"/>
    <xdr:sp macro="" textlink="">
      <xdr:nvSpPr>
        <xdr:cNvPr id="142" name="n_4aveValue【図書館】&#10;一人当たり面積">
          <a:extLst>
            <a:ext uri="{FF2B5EF4-FFF2-40B4-BE49-F238E27FC236}">
              <a16:creationId xmlns:a16="http://schemas.microsoft.com/office/drawing/2014/main" id="{11472D60-C857-4709-B649-612B92BF835A}"/>
            </a:ext>
          </a:extLst>
        </xdr:cNvPr>
        <xdr:cNvSpPr txBox="1"/>
      </xdr:nvSpPr>
      <xdr:spPr>
        <a:xfrm>
          <a:off x="6737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127271</xdr:rowOff>
    </xdr:from>
    <xdr:ext cx="469744" cy="259045"/>
    <xdr:sp macro="" textlink="">
      <xdr:nvSpPr>
        <xdr:cNvPr id="143" name="n_1mainValue【図書館】&#10;一人当たり面積">
          <a:extLst>
            <a:ext uri="{FF2B5EF4-FFF2-40B4-BE49-F238E27FC236}">
              <a16:creationId xmlns:a16="http://schemas.microsoft.com/office/drawing/2014/main" id="{C5A9B307-98F8-4A6A-A78D-9D5C6A52D49D}"/>
            </a:ext>
          </a:extLst>
        </xdr:cNvPr>
        <xdr:cNvSpPr txBox="1"/>
      </xdr:nvSpPr>
      <xdr:spPr>
        <a:xfrm>
          <a:off x="9391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127271</xdr:rowOff>
    </xdr:from>
    <xdr:ext cx="469744" cy="259045"/>
    <xdr:sp macro="" textlink="">
      <xdr:nvSpPr>
        <xdr:cNvPr id="144" name="n_2mainValue【図書館】&#10;一人当たり面積">
          <a:extLst>
            <a:ext uri="{FF2B5EF4-FFF2-40B4-BE49-F238E27FC236}">
              <a16:creationId xmlns:a16="http://schemas.microsoft.com/office/drawing/2014/main" id="{816D496C-7D7F-43E9-A819-100D8287BF6D}"/>
            </a:ext>
          </a:extLst>
        </xdr:cNvPr>
        <xdr:cNvSpPr txBox="1"/>
      </xdr:nvSpPr>
      <xdr:spPr>
        <a:xfrm>
          <a:off x="8515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122699</xdr:rowOff>
    </xdr:from>
    <xdr:ext cx="469744" cy="259045"/>
    <xdr:sp macro="" textlink="">
      <xdr:nvSpPr>
        <xdr:cNvPr id="145" name="n_3mainValue【図書館】&#10;一人当たり面積">
          <a:extLst>
            <a:ext uri="{FF2B5EF4-FFF2-40B4-BE49-F238E27FC236}">
              <a16:creationId xmlns:a16="http://schemas.microsoft.com/office/drawing/2014/main" id="{3745CC59-E390-43E7-9C24-2124D102EC17}"/>
            </a:ext>
          </a:extLst>
        </xdr:cNvPr>
        <xdr:cNvSpPr txBox="1"/>
      </xdr:nvSpPr>
      <xdr:spPr>
        <a:xfrm>
          <a:off x="7626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122699</xdr:rowOff>
    </xdr:from>
    <xdr:ext cx="469744" cy="259045"/>
    <xdr:sp macro="" textlink="">
      <xdr:nvSpPr>
        <xdr:cNvPr id="146" name="n_4mainValue【図書館】&#10;一人当たり面積">
          <a:extLst>
            <a:ext uri="{FF2B5EF4-FFF2-40B4-BE49-F238E27FC236}">
              <a16:creationId xmlns:a16="http://schemas.microsoft.com/office/drawing/2014/main" id="{2787EF47-179F-4861-8A6D-F62907FB2B4B}"/>
            </a:ext>
          </a:extLst>
        </xdr:cNvPr>
        <xdr:cNvSpPr txBox="1"/>
      </xdr:nvSpPr>
      <xdr:spPr>
        <a:xfrm>
          <a:off x="6737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DBD2B5E-9093-4907-BDF4-441E0C3B065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B7BD7E9-2D49-43EB-ADCB-877CFE3C57A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D791A4C-1A15-421E-97D8-7BFB7F7E677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60C068E-0DFB-4793-AAAE-506EAC3CBCF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A71C101-C8EF-4FE8-8BB5-A4CD3434417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12BEECC-9BA6-40AB-93D4-D2078DC7E7C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F2B34CC-9498-4D15-AC2B-AEC4E0EED91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9B7A482-8782-4C20-B147-2E37AA1DD36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BFEFAD6-C756-4107-92B9-15DE9BDEAA3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C222EA8-CE49-490C-9C71-A177434602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AE00109-D515-41F7-A520-DBAE2F9B106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B651CB1-72EB-4FAB-9C55-21F8F46DD34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2BB9535-704C-459E-9686-9A772ADBD92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A3A3C767-90BC-4FD9-AE84-CFF5EBA9D07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6FCC942-0065-44AD-BF50-9741F05A1B7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69736D5-DCDB-4D7A-B97E-0C77CBAA18B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E00DBC1-8F89-4ED0-AFF0-759EDB54C1F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6E53D47-B1A9-46FC-860F-E9AABACDB35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18DE91DA-D1EA-4420-AC0B-F8437E8486F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846F6E73-9CCB-4FC6-9CA3-0252C0998F5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E8C4676-85E2-4B67-981F-95CE8F20E7A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1C98D5A-79FE-4763-81DD-043BCBBFA9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607F529-C403-44BD-8DC7-0BD84054860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382EA09-FC30-44AD-B22A-14E44ADEE3A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9C893362-F448-4E83-B252-EDC4828F2532}"/>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1978D8CF-261A-481D-B2B4-E69BA4404DA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E8A84BFA-74BC-4907-8AA5-3AEA2DB81AB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9DF73F0-2DC6-40F6-8E22-2978807CE36B}"/>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a:extLst>
            <a:ext uri="{FF2B5EF4-FFF2-40B4-BE49-F238E27FC236}">
              <a16:creationId xmlns:a16="http://schemas.microsoft.com/office/drawing/2014/main" id="{AC332B2F-7BAF-4B5F-BAE9-E33D37A296A4}"/>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4DB45BB-A351-4722-B518-94299DE4666A}"/>
            </a:ext>
          </a:extLst>
        </xdr:cNvPr>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a:extLst>
            <a:ext uri="{FF2B5EF4-FFF2-40B4-BE49-F238E27FC236}">
              <a16:creationId xmlns:a16="http://schemas.microsoft.com/office/drawing/2014/main" id="{9C252F30-138D-44F4-A6A9-5E837846868B}"/>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a:extLst>
            <a:ext uri="{FF2B5EF4-FFF2-40B4-BE49-F238E27FC236}">
              <a16:creationId xmlns:a16="http://schemas.microsoft.com/office/drawing/2014/main" id="{3AEEACB1-064E-43FE-83CC-345A4E2B345E}"/>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45B19173-A377-425C-9EE3-29E4E92B4479}"/>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80" name="フローチャート: 判断 179">
          <a:extLst>
            <a:ext uri="{FF2B5EF4-FFF2-40B4-BE49-F238E27FC236}">
              <a16:creationId xmlns:a16="http://schemas.microsoft.com/office/drawing/2014/main" id="{0BC79EE1-FBEA-425A-A96A-63CA7889F107}"/>
            </a:ext>
          </a:extLst>
        </xdr:cNvPr>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a:extLst>
            <a:ext uri="{FF2B5EF4-FFF2-40B4-BE49-F238E27FC236}">
              <a16:creationId xmlns:a16="http://schemas.microsoft.com/office/drawing/2014/main" id="{8217E26E-8BD2-4541-B0CD-629B0387E59E}"/>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79F3426-1DD8-4049-B227-E75829195C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CF5C273-34DC-4851-94F8-75D643BED5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FF2A252-5615-4DB8-9CA8-B0B482DE80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5DC800E-03EA-4B50-BC86-C8E367C4D12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A5B5D43-1289-4F08-A941-B2A358F6BBE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101600</xdr:rowOff>
    </xdr:from>
    <xdr:to>
      <xdr:col>24</xdr:col>
      <xdr:colOff>114300</xdr:colOff>
      <xdr:row>63</xdr:row>
      <xdr:rowOff>31750</xdr:rowOff>
    </xdr:to>
    <xdr:sp macro="" textlink="">
      <xdr:nvSpPr>
        <xdr:cNvPr id="187" name="楕円 186">
          <a:extLst>
            <a:ext uri="{FF2B5EF4-FFF2-40B4-BE49-F238E27FC236}">
              <a16:creationId xmlns:a16="http://schemas.microsoft.com/office/drawing/2014/main" id="{E3BCBE9C-1458-4781-B3BD-046DEA85E3E2}"/>
            </a:ext>
          </a:extLst>
        </xdr:cNvPr>
        <xdr:cNvSpPr/>
      </xdr:nvSpPr>
      <xdr:spPr>
        <a:xfrm>
          <a:off x="4584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80027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65872449-AE78-45DE-8F3E-A44A1AFA2DE2}"/>
            </a:ext>
          </a:extLst>
        </xdr:cNvPr>
        <xdr:cNvSpPr txBox="1"/>
      </xdr:nvSpPr>
      <xdr:spPr>
        <a:xfrm>
          <a:off x="4673600"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89" name="楕円 188">
          <a:extLst>
            <a:ext uri="{FF2B5EF4-FFF2-40B4-BE49-F238E27FC236}">
              <a16:creationId xmlns:a16="http://schemas.microsoft.com/office/drawing/2014/main" id="{21C73C0C-C61D-4D0A-82BF-41A710E762BB}"/>
            </a:ext>
          </a:extLst>
        </xdr:cNvPr>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152400</xdr:rowOff>
    </xdr:to>
    <xdr:cxnSp macro="">
      <xdr:nvCxnSpPr>
        <xdr:cNvPr id="190" name="直線コネクタ 189">
          <a:extLst>
            <a:ext uri="{FF2B5EF4-FFF2-40B4-BE49-F238E27FC236}">
              <a16:creationId xmlns:a16="http://schemas.microsoft.com/office/drawing/2014/main" id="{9A07334E-03D2-47AF-A6B9-3F32BAA17E4C}"/>
            </a:ext>
          </a:extLst>
        </xdr:cNvPr>
        <xdr:cNvCxnSpPr/>
      </xdr:nvCxnSpPr>
      <xdr:spPr>
        <a:xfrm>
          <a:off x="3797300" y="1074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25400</xdr:rowOff>
    </xdr:from>
    <xdr:to>
      <xdr:col>15</xdr:col>
      <xdr:colOff>101600</xdr:colOff>
      <xdr:row>62</xdr:row>
      <xdr:rowOff>127000</xdr:rowOff>
    </xdr:to>
    <xdr:sp macro="" textlink="">
      <xdr:nvSpPr>
        <xdr:cNvPr id="191" name="楕円 190">
          <a:extLst>
            <a:ext uri="{FF2B5EF4-FFF2-40B4-BE49-F238E27FC236}">
              <a16:creationId xmlns:a16="http://schemas.microsoft.com/office/drawing/2014/main" id="{9DDABA0D-C9FE-451E-AE49-3A2BBE78DC74}"/>
            </a:ext>
          </a:extLst>
        </xdr:cNvPr>
        <xdr:cNvSpPr/>
      </xdr:nvSpPr>
      <xdr:spPr>
        <a:xfrm>
          <a:off x="2857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76200</xdr:rowOff>
    </xdr:from>
    <xdr:to>
      <xdr:col>19</xdr:col>
      <xdr:colOff>177800</xdr:colOff>
      <xdr:row>62</xdr:row>
      <xdr:rowOff>114300</xdr:rowOff>
    </xdr:to>
    <xdr:cxnSp macro="">
      <xdr:nvCxnSpPr>
        <xdr:cNvPr id="192" name="直線コネクタ 191">
          <a:extLst>
            <a:ext uri="{FF2B5EF4-FFF2-40B4-BE49-F238E27FC236}">
              <a16:creationId xmlns:a16="http://schemas.microsoft.com/office/drawing/2014/main" id="{9CCA870D-BA2C-4B42-843B-C93C9F53D8ED}"/>
            </a:ext>
          </a:extLst>
        </xdr:cNvPr>
        <xdr:cNvCxnSpPr/>
      </xdr:nvCxnSpPr>
      <xdr:spPr>
        <a:xfrm>
          <a:off x="2908300" y="1070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158750</xdr:rowOff>
    </xdr:from>
    <xdr:to>
      <xdr:col>10</xdr:col>
      <xdr:colOff>165100</xdr:colOff>
      <xdr:row>62</xdr:row>
      <xdr:rowOff>88900</xdr:rowOff>
    </xdr:to>
    <xdr:sp macro="" textlink="">
      <xdr:nvSpPr>
        <xdr:cNvPr id="193" name="楕円 192">
          <a:extLst>
            <a:ext uri="{FF2B5EF4-FFF2-40B4-BE49-F238E27FC236}">
              <a16:creationId xmlns:a16="http://schemas.microsoft.com/office/drawing/2014/main" id="{FA1BCF29-4D4E-429D-8C48-590C243E9F5B}"/>
            </a:ext>
          </a:extLst>
        </xdr:cNvPr>
        <xdr:cNvSpPr/>
      </xdr:nvSpPr>
      <xdr:spPr>
        <a:xfrm>
          <a:off x="196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38100</xdr:rowOff>
    </xdr:from>
    <xdr:to>
      <xdr:col>15</xdr:col>
      <xdr:colOff>50800</xdr:colOff>
      <xdr:row>62</xdr:row>
      <xdr:rowOff>76200</xdr:rowOff>
    </xdr:to>
    <xdr:cxnSp macro="">
      <xdr:nvCxnSpPr>
        <xdr:cNvPr id="194" name="直線コネクタ 193">
          <a:extLst>
            <a:ext uri="{FF2B5EF4-FFF2-40B4-BE49-F238E27FC236}">
              <a16:creationId xmlns:a16="http://schemas.microsoft.com/office/drawing/2014/main" id="{DBE430C5-3137-4E9D-9E1C-845CE0C99724}"/>
            </a:ext>
          </a:extLst>
        </xdr:cNvPr>
        <xdr:cNvCxnSpPr/>
      </xdr:nvCxnSpPr>
      <xdr:spPr>
        <a:xfrm>
          <a:off x="2019300" y="1066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120650</xdr:rowOff>
    </xdr:from>
    <xdr:to>
      <xdr:col>6</xdr:col>
      <xdr:colOff>38100</xdr:colOff>
      <xdr:row>62</xdr:row>
      <xdr:rowOff>50800</xdr:rowOff>
    </xdr:to>
    <xdr:sp macro="" textlink="">
      <xdr:nvSpPr>
        <xdr:cNvPr id="195" name="楕円 194">
          <a:extLst>
            <a:ext uri="{FF2B5EF4-FFF2-40B4-BE49-F238E27FC236}">
              <a16:creationId xmlns:a16="http://schemas.microsoft.com/office/drawing/2014/main" id="{C3B28C95-70EE-437C-B73F-A07DF980FE1D}"/>
            </a:ext>
          </a:extLst>
        </xdr:cNvPr>
        <xdr:cNvSpPr/>
      </xdr:nvSpPr>
      <xdr:spPr>
        <a:xfrm>
          <a:off x="107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0</xdr:rowOff>
    </xdr:from>
    <xdr:to>
      <xdr:col>10</xdr:col>
      <xdr:colOff>114300</xdr:colOff>
      <xdr:row>62</xdr:row>
      <xdr:rowOff>38100</xdr:rowOff>
    </xdr:to>
    <xdr:cxnSp macro="">
      <xdr:nvCxnSpPr>
        <xdr:cNvPr id="196" name="直線コネクタ 195">
          <a:extLst>
            <a:ext uri="{FF2B5EF4-FFF2-40B4-BE49-F238E27FC236}">
              <a16:creationId xmlns:a16="http://schemas.microsoft.com/office/drawing/2014/main" id="{C5D5D4DC-BE9F-43AF-A8B5-13433871776E}"/>
            </a:ext>
          </a:extLst>
        </xdr:cNvPr>
        <xdr:cNvCxnSpPr/>
      </xdr:nvCxnSpPr>
      <xdr:spPr>
        <a:xfrm>
          <a:off x="1130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197" name="n_1aveValue【体育館・プール】&#10;有形固定資産減価償却率">
          <a:extLst>
            <a:ext uri="{FF2B5EF4-FFF2-40B4-BE49-F238E27FC236}">
              <a16:creationId xmlns:a16="http://schemas.microsoft.com/office/drawing/2014/main" id="{B34CB9E6-E9DF-49BA-BFBE-A83496B12D8B}"/>
            </a:ext>
          </a:extLst>
        </xdr:cNvPr>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E86137-E75A-4872-9B1E-A286A22B8498}"/>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99" name="n_3aveValue【体育館・プール】&#10;有形固定資産減価償却率">
          <a:extLst>
            <a:ext uri="{FF2B5EF4-FFF2-40B4-BE49-F238E27FC236}">
              <a16:creationId xmlns:a16="http://schemas.microsoft.com/office/drawing/2014/main" id="{248ADDF4-5CA6-476E-B46A-DCABD13869D5}"/>
            </a:ext>
          </a:extLst>
        </xdr:cNvPr>
        <xdr:cNvSpPr txBox="1"/>
      </xdr:nvSpPr>
      <xdr:spPr>
        <a:xfrm>
          <a:off x="1816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0" name="n_4aveValue【体育館・プール】&#10;有形固定資産減価償却率">
          <a:extLst>
            <a:ext uri="{FF2B5EF4-FFF2-40B4-BE49-F238E27FC236}">
              <a16:creationId xmlns:a16="http://schemas.microsoft.com/office/drawing/2014/main" id="{535CBA13-0189-4668-B431-C143C916CEEB}"/>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201" name="n_1mainValue【体育館・プール】&#10;有形固定資産減価償却率">
          <a:extLst>
            <a:ext uri="{FF2B5EF4-FFF2-40B4-BE49-F238E27FC236}">
              <a16:creationId xmlns:a16="http://schemas.microsoft.com/office/drawing/2014/main" id="{36D5D028-9E62-493C-8211-753FB30EBD4E}"/>
            </a:ext>
          </a:extLst>
        </xdr:cNvPr>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202" name="n_2mainValue【体育館・プール】&#10;有形固定資産減価償却率">
          <a:extLst>
            <a:ext uri="{FF2B5EF4-FFF2-40B4-BE49-F238E27FC236}">
              <a16:creationId xmlns:a16="http://schemas.microsoft.com/office/drawing/2014/main" id="{738F7AE3-BDE2-4F85-99AB-6FB7BE91EE7A}"/>
            </a:ext>
          </a:extLst>
        </xdr:cNvPr>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80027</xdr:rowOff>
    </xdr:from>
    <xdr:ext cx="405111" cy="259045"/>
    <xdr:sp macro="" textlink="">
      <xdr:nvSpPr>
        <xdr:cNvPr id="203" name="n_3mainValue【体育館・プール】&#10;有形固定資産減価償却率">
          <a:extLst>
            <a:ext uri="{FF2B5EF4-FFF2-40B4-BE49-F238E27FC236}">
              <a16:creationId xmlns:a16="http://schemas.microsoft.com/office/drawing/2014/main" id="{22067E0B-2E2C-47DA-A636-7A54FC61F0EB}"/>
            </a:ext>
          </a:extLst>
        </xdr:cNvPr>
        <xdr:cNvSpPr txBox="1"/>
      </xdr:nvSpPr>
      <xdr:spPr>
        <a:xfrm>
          <a:off x="1816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4" name="n_4mainValue【体育館・プール】&#10;有形固定資産減価償却率">
          <a:extLst>
            <a:ext uri="{FF2B5EF4-FFF2-40B4-BE49-F238E27FC236}">
              <a16:creationId xmlns:a16="http://schemas.microsoft.com/office/drawing/2014/main" id="{66C67E54-44F6-4D45-B7D2-4CF659D4E609}"/>
            </a:ext>
          </a:extLst>
        </xdr:cNvPr>
        <xdr:cNvSpPr txBox="1"/>
      </xdr:nvSpPr>
      <xdr:spPr>
        <a:xfrm>
          <a:off x="927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4D02C66-7997-4353-933A-A921DB6EBD3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FB68512-A1FD-40AC-8B24-1B6DDE5A7A2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AA24CE3-8048-4078-92D0-03038C1526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9DAAC7E-1088-4C69-8505-61BD563CC8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D7DB1B8-81BB-4639-BC21-456A2E79A0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E1CD212-D1D0-4B40-B4DF-344A55DFD91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FF14509-5D05-418F-9A62-B0C8780FA05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CDA0CEE-C615-4171-9565-53C739684CC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34E5FA6-1F0E-467C-BE34-4F01B737F3F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481FEE7-1A5B-4219-AE4E-7D35A710FCE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E00525CE-3E63-4200-8CAF-C11BB16EF27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AD12D5C5-D8F8-43E6-A261-5F6AC7780BA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10537E29-4058-4A3A-8804-7FDA0E6E9EA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8A2EC162-7844-41B9-96B0-C9685B55370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B58659E7-0ED4-4833-B1EB-2A6437578D5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A93606BE-889E-490A-9F69-FF72307D771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91E54694-2632-46AE-B071-B81A5DC956D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80E153D9-E22C-4E43-BF9A-2AD1AAE08CC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41E30FAA-147E-46D0-9016-AA76AEB20F5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2B94502C-E611-4A97-93DD-5FDE06E8250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94A89ED3-1D4F-4BF5-9197-AC64C052940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E8015E3F-EAB7-4EAC-8D11-3731ECCC4F6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DF546C9-58AB-4212-8FC4-C837EB5DFC7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494DD556-ED73-4767-8AB2-CDBE64C511F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3E20C38F-6118-445A-8CE3-0F7397A2D61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B691647B-E478-4C01-A652-BD37B0C70BFB}"/>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A3A8847B-3081-4466-8F6E-072FC2FEFF18}"/>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C2F0CDF7-47FD-4863-BD58-AD2A4DCC95F2}"/>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a:extLst>
            <a:ext uri="{FF2B5EF4-FFF2-40B4-BE49-F238E27FC236}">
              <a16:creationId xmlns:a16="http://schemas.microsoft.com/office/drawing/2014/main" id="{1C7D152A-90D2-4AFD-8FF4-A2C8C495AF39}"/>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a:extLst>
            <a:ext uri="{FF2B5EF4-FFF2-40B4-BE49-F238E27FC236}">
              <a16:creationId xmlns:a16="http://schemas.microsoft.com/office/drawing/2014/main" id="{028D29CA-E32E-4281-802B-24CC47EB62FB}"/>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235" name="【体育館・プール】&#10;一人当たり面積平均値テキスト">
          <a:extLst>
            <a:ext uri="{FF2B5EF4-FFF2-40B4-BE49-F238E27FC236}">
              <a16:creationId xmlns:a16="http://schemas.microsoft.com/office/drawing/2014/main" id="{3FC57785-838F-470F-B74A-2C3091CD666D}"/>
            </a:ext>
          </a:extLst>
        </xdr:cNvPr>
        <xdr:cNvSpPr txBox="1"/>
      </xdr:nvSpPr>
      <xdr:spPr>
        <a:xfrm>
          <a:off x="10515600" y="1049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a:extLst>
            <a:ext uri="{FF2B5EF4-FFF2-40B4-BE49-F238E27FC236}">
              <a16:creationId xmlns:a16="http://schemas.microsoft.com/office/drawing/2014/main" id="{6D2EB3C3-EA95-486E-A4FF-4D2060520593}"/>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0D991CE4-0401-4647-911B-A3EA28CE6C0F}"/>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a:extLst>
            <a:ext uri="{FF2B5EF4-FFF2-40B4-BE49-F238E27FC236}">
              <a16:creationId xmlns:a16="http://schemas.microsoft.com/office/drawing/2014/main" id="{791BB59E-AF4B-481A-A21C-FD032560CE21}"/>
            </a:ext>
          </a:extLst>
        </xdr:cNvPr>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239" name="フローチャート: 判断 238">
          <a:extLst>
            <a:ext uri="{FF2B5EF4-FFF2-40B4-BE49-F238E27FC236}">
              <a16:creationId xmlns:a16="http://schemas.microsoft.com/office/drawing/2014/main" id="{F0749C2F-57A4-47DC-90A4-94071949A261}"/>
            </a:ext>
          </a:extLst>
        </xdr:cNvPr>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240" name="フローチャート: 判断 239">
          <a:extLst>
            <a:ext uri="{FF2B5EF4-FFF2-40B4-BE49-F238E27FC236}">
              <a16:creationId xmlns:a16="http://schemas.microsoft.com/office/drawing/2014/main" id="{B33D2C02-866A-4EC2-8EAC-AC61EC94EA5C}"/>
            </a:ext>
          </a:extLst>
        </xdr:cNvPr>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E6E277F-6F8C-4388-876C-31FA7F2EA5E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AAF8405-3D73-4C57-AFA9-3734D9222E1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9E1AA0C-5FEF-4CCB-B9BC-6C0D2362D3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A936344-10C6-4B53-8E69-6F91C0C921E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8B77B8C-50CC-4571-ABC5-977A140C20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121738</xdr:rowOff>
    </xdr:from>
    <xdr:to>
      <xdr:col>55</xdr:col>
      <xdr:colOff>50800</xdr:colOff>
      <xdr:row>64</xdr:row>
      <xdr:rowOff>51888</xdr:rowOff>
    </xdr:to>
    <xdr:sp macro="" textlink="">
      <xdr:nvSpPr>
        <xdr:cNvPr id="246" name="楕円 245">
          <a:extLst>
            <a:ext uri="{FF2B5EF4-FFF2-40B4-BE49-F238E27FC236}">
              <a16:creationId xmlns:a16="http://schemas.microsoft.com/office/drawing/2014/main" id="{F1C36B2E-4DB2-4C99-86B2-7014A94DDEEB}"/>
            </a:ext>
          </a:extLst>
        </xdr:cNvPr>
        <xdr:cNvSpPr/>
      </xdr:nvSpPr>
      <xdr:spPr>
        <a:xfrm>
          <a:off x="10426700" y="109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36665</xdr:rowOff>
    </xdr:from>
    <xdr:ext cx="469744" cy="259045"/>
    <xdr:sp macro="" textlink="">
      <xdr:nvSpPr>
        <xdr:cNvPr id="247" name="【体育館・プール】&#10;一人当たり面積該当値テキスト">
          <a:extLst>
            <a:ext uri="{FF2B5EF4-FFF2-40B4-BE49-F238E27FC236}">
              <a16:creationId xmlns:a16="http://schemas.microsoft.com/office/drawing/2014/main" id="{739F763D-4F2C-43CA-B9BF-DE351E1C0199}"/>
            </a:ext>
          </a:extLst>
        </xdr:cNvPr>
        <xdr:cNvSpPr txBox="1"/>
      </xdr:nvSpPr>
      <xdr:spPr>
        <a:xfrm>
          <a:off x="10515600" y="108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121738</xdr:rowOff>
    </xdr:from>
    <xdr:to>
      <xdr:col>50</xdr:col>
      <xdr:colOff>165100</xdr:colOff>
      <xdr:row>64</xdr:row>
      <xdr:rowOff>51888</xdr:rowOff>
    </xdr:to>
    <xdr:sp macro="" textlink="">
      <xdr:nvSpPr>
        <xdr:cNvPr id="248" name="楕円 247">
          <a:extLst>
            <a:ext uri="{FF2B5EF4-FFF2-40B4-BE49-F238E27FC236}">
              <a16:creationId xmlns:a16="http://schemas.microsoft.com/office/drawing/2014/main" id="{AFE2990F-FCCC-4084-8C75-CC7C68265D1F}"/>
            </a:ext>
          </a:extLst>
        </xdr:cNvPr>
        <xdr:cNvSpPr/>
      </xdr:nvSpPr>
      <xdr:spPr>
        <a:xfrm>
          <a:off x="9588500" y="109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1088</xdr:rowOff>
    </xdr:from>
    <xdr:to>
      <xdr:col>55</xdr:col>
      <xdr:colOff>0</xdr:colOff>
      <xdr:row>64</xdr:row>
      <xdr:rowOff>1088</xdr:rowOff>
    </xdr:to>
    <xdr:cxnSp macro="">
      <xdr:nvCxnSpPr>
        <xdr:cNvPr id="249" name="直線コネクタ 248">
          <a:extLst>
            <a:ext uri="{FF2B5EF4-FFF2-40B4-BE49-F238E27FC236}">
              <a16:creationId xmlns:a16="http://schemas.microsoft.com/office/drawing/2014/main" id="{C9CFE05E-8954-4942-BB75-8DB2DE895C44}"/>
            </a:ext>
          </a:extLst>
        </xdr:cNvPr>
        <xdr:cNvCxnSpPr/>
      </xdr:nvCxnSpPr>
      <xdr:spPr>
        <a:xfrm>
          <a:off x="9639300" y="109738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50" name="楕円 249">
          <a:extLst>
            <a:ext uri="{FF2B5EF4-FFF2-40B4-BE49-F238E27FC236}">
              <a16:creationId xmlns:a16="http://schemas.microsoft.com/office/drawing/2014/main" id="{48EEC182-3814-4F23-875E-E66C12E029CF}"/>
            </a:ext>
          </a:extLst>
        </xdr:cNvPr>
        <xdr:cNvSpPr/>
      </xdr:nvSpPr>
      <xdr:spPr>
        <a:xfrm>
          <a:off x="869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0</xdr:rowOff>
    </xdr:from>
    <xdr:to>
      <xdr:col>50</xdr:col>
      <xdr:colOff>114300</xdr:colOff>
      <xdr:row>64</xdr:row>
      <xdr:rowOff>1088</xdr:rowOff>
    </xdr:to>
    <xdr:cxnSp macro="">
      <xdr:nvCxnSpPr>
        <xdr:cNvPr id="251" name="直線コネクタ 250">
          <a:extLst>
            <a:ext uri="{FF2B5EF4-FFF2-40B4-BE49-F238E27FC236}">
              <a16:creationId xmlns:a16="http://schemas.microsoft.com/office/drawing/2014/main" id="{F27F682D-3511-4F3F-B95A-A517BB692C5C}"/>
            </a:ext>
          </a:extLst>
        </xdr:cNvPr>
        <xdr:cNvCxnSpPr/>
      </xdr:nvCxnSpPr>
      <xdr:spPr>
        <a:xfrm>
          <a:off x="8750300" y="109728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119562</xdr:rowOff>
    </xdr:from>
    <xdr:to>
      <xdr:col>41</xdr:col>
      <xdr:colOff>101600</xdr:colOff>
      <xdr:row>64</xdr:row>
      <xdr:rowOff>49712</xdr:rowOff>
    </xdr:to>
    <xdr:sp macro="" textlink="">
      <xdr:nvSpPr>
        <xdr:cNvPr id="252" name="楕円 251">
          <a:extLst>
            <a:ext uri="{FF2B5EF4-FFF2-40B4-BE49-F238E27FC236}">
              <a16:creationId xmlns:a16="http://schemas.microsoft.com/office/drawing/2014/main" id="{A1D811FB-1F71-410D-AD80-948D479DC843}"/>
            </a:ext>
          </a:extLst>
        </xdr:cNvPr>
        <xdr:cNvSpPr/>
      </xdr:nvSpPr>
      <xdr:spPr>
        <a:xfrm>
          <a:off x="7810500" y="109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170362</xdr:rowOff>
    </xdr:from>
    <xdr:to>
      <xdr:col>45</xdr:col>
      <xdr:colOff>177800</xdr:colOff>
      <xdr:row>64</xdr:row>
      <xdr:rowOff>0</xdr:rowOff>
    </xdr:to>
    <xdr:cxnSp macro="">
      <xdr:nvCxnSpPr>
        <xdr:cNvPr id="253" name="直線コネクタ 252">
          <a:extLst>
            <a:ext uri="{FF2B5EF4-FFF2-40B4-BE49-F238E27FC236}">
              <a16:creationId xmlns:a16="http://schemas.microsoft.com/office/drawing/2014/main" id="{1B698379-9DD4-430F-B898-587C5AAEA436}"/>
            </a:ext>
          </a:extLst>
        </xdr:cNvPr>
        <xdr:cNvCxnSpPr/>
      </xdr:nvCxnSpPr>
      <xdr:spPr>
        <a:xfrm>
          <a:off x="7861300" y="109717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117384</xdr:rowOff>
    </xdr:from>
    <xdr:to>
      <xdr:col>36</xdr:col>
      <xdr:colOff>165100</xdr:colOff>
      <xdr:row>64</xdr:row>
      <xdr:rowOff>47534</xdr:rowOff>
    </xdr:to>
    <xdr:sp macro="" textlink="">
      <xdr:nvSpPr>
        <xdr:cNvPr id="254" name="楕円 253">
          <a:extLst>
            <a:ext uri="{FF2B5EF4-FFF2-40B4-BE49-F238E27FC236}">
              <a16:creationId xmlns:a16="http://schemas.microsoft.com/office/drawing/2014/main" id="{BD29D383-7B38-457D-B772-29105FD64F82}"/>
            </a:ext>
          </a:extLst>
        </xdr:cNvPr>
        <xdr:cNvSpPr/>
      </xdr:nvSpPr>
      <xdr:spPr>
        <a:xfrm>
          <a:off x="6921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168184</xdr:rowOff>
    </xdr:from>
    <xdr:to>
      <xdr:col>41</xdr:col>
      <xdr:colOff>50800</xdr:colOff>
      <xdr:row>63</xdr:row>
      <xdr:rowOff>170362</xdr:rowOff>
    </xdr:to>
    <xdr:cxnSp macro="">
      <xdr:nvCxnSpPr>
        <xdr:cNvPr id="255" name="直線コネクタ 254">
          <a:extLst>
            <a:ext uri="{FF2B5EF4-FFF2-40B4-BE49-F238E27FC236}">
              <a16:creationId xmlns:a16="http://schemas.microsoft.com/office/drawing/2014/main" id="{7CC85228-44FB-4CE0-9107-9998DF928AE0}"/>
            </a:ext>
          </a:extLst>
        </xdr:cNvPr>
        <xdr:cNvCxnSpPr/>
      </xdr:nvCxnSpPr>
      <xdr:spPr>
        <a:xfrm>
          <a:off x="6972300" y="1096953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256" name="n_1aveValue【体育館・プール】&#10;一人当たり面積">
          <a:extLst>
            <a:ext uri="{FF2B5EF4-FFF2-40B4-BE49-F238E27FC236}">
              <a16:creationId xmlns:a16="http://schemas.microsoft.com/office/drawing/2014/main" id="{F9A8FAF6-E4D3-4426-9190-FDA02956B53B}"/>
            </a:ext>
          </a:extLst>
        </xdr:cNvPr>
        <xdr:cNvSpPr txBox="1"/>
      </xdr:nvSpPr>
      <xdr:spPr>
        <a:xfrm>
          <a:off x="93917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257" name="n_2aveValue【体育館・プール】&#10;一人当たり面積">
          <a:extLst>
            <a:ext uri="{FF2B5EF4-FFF2-40B4-BE49-F238E27FC236}">
              <a16:creationId xmlns:a16="http://schemas.microsoft.com/office/drawing/2014/main" id="{A0DB89D7-D672-4E69-982F-06DB4AAD572B}"/>
            </a:ext>
          </a:extLst>
        </xdr:cNvPr>
        <xdr:cNvSpPr txBox="1"/>
      </xdr:nvSpPr>
      <xdr:spPr>
        <a:xfrm>
          <a:off x="85154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258" name="n_3aveValue【体育館・プール】&#10;一人当たり面積">
          <a:extLst>
            <a:ext uri="{FF2B5EF4-FFF2-40B4-BE49-F238E27FC236}">
              <a16:creationId xmlns:a16="http://schemas.microsoft.com/office/drawing/2014/main" id="{7D8ECCE4-F738-40EF-BB78-65DD842CCBC6}"/>
            </a:ext>
          </a:extLst>
        </xdr:cNvPr>
        <xdr:cNvSpPr txBox="1"/>
      </xdr:nvSpPr>
      <xdr:spPr>
        <a:xfrm>
          <a:off x="7626427" y="104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141350</xdr:rowOff>
    </xdr:from>
    <xdr:ext cx="469744" cy="259045"/>
    <xdr:sp macro="" textlink="">
      <xdr:nvSpPr>
        <xdr:cNvPr id="259" name="n_4aveValue【体育館・プール】&#10;一人当たり面積">
          <a:extLst>
            <a:ext uri="{FF2B5EF4-FFF2-40B4-BE49-F238E27FC236}">
              <a16:creationId xmlns:a16="http://schemas.microsoft.com/office/drawing/2014/main" id="{E040C2CB-ECA7-407D-A153-32EB47C2712E}"/>
            </a:ext>
          </a:extLst>
        </xdr:cNvPr>
        <xdr:cNvSpPr txBox="1"/>
      </xdr:nvSpPr>
      <xdr:spPr>
        <a:xfrm>
          <a:off x="6737427" y="104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43015</xdr:rowOff>
    </xdr:from>
    <xdr:ext cx="469744" cy="259045"/>
    <xdr:sp macro="" textlink="">
      <xdr:nvSpPr>
        <xdr:cNvPr id="260" name="n_1mainValue【体育館・プール】&#10;一人当たり面積">
          <a:extLst>
            <a:ext uri="{FF2B5EF4-FFF2-40B4-BE49-F238E27FC236}">
              <a16:creationId xmlns:a16="http://schemas.microsoft.com/office/drawing/2014/main" id="{F7CA1FC2-0115-48B6-B493-09B6F49C6063}"/>
            </a:ext>
          </a:extLst>
        </xdr:cNvPr>
        <xdr:cNvSpPr txBox="1"/>
      </xdr:nvSpPr>
      <xdr:spPr>
        <a:xfrm>
          <a:off x="9391727" y="1101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41927</xdr:rowOff>
    </xdr:from>
    <xdr:ext cx="469744" cy="259045"/>
    <xdr:sp macro="" textlink="">
      <xdr:nvSpPr>
        <xdr:cNvPr id="261" name="n_2mainValue【体育館・プール】&#10;一人当たり面積">
          <a:extLst>
            <a:ext uri="{FF2B5EF4-FFF2-40B4-BE49-F238E27FC236}">
              <a16:creationId xmlns:a16="http://schemas.microsoft.com/office/drawing/2014/main" id="{1357CC4A-74AD-4F08-8A65-9079804C04C6}"/>
            </a:ext>
          </a:extLst>
        </xdr:cNvPr>
        <xdr:cNvSpPr txBox="1"/>
      </xdr:nvSpPr>
      <xdr:spPr>
        <a:xfrm>
          <a:off x="851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40839</xdr:rowOff>
    </xdr:from>
    <xdr:ext cx="469744" cy="259045"/>
    <xdr:sp macro="" textlink="">
      <xdr:nvSpPr>
        <xdr:cNvPr id="262" name="n_3mainValue【体育館・プール】&#10;一人当たり面積">
          <a:extLst>
            <a:ext uri="{FF2B5EF4-FFF2-40B4-BE49-F238E27FC236}">
              <a16:creationId xmlns:a16="http://schemas.microsoft.com/office/drawing/2014/main" id="{CE8E29E4-F9BD-4337-B1B2-F9F73135A1AC}"/>
            </a:ext>
          </a:extLst>
        </xdr:cNvPr>
        <xdr:cNvSpPr txBox="1"/>
      </xdr:nvSpPr>
      <xdr:spPr>
        <a:xfrm>
          <a:off x="7626427" y="1101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38661</xdr:rowOff>
    </xdr:from>
    <xdr:ext cx="469744" cy="259045"/>
    <xdr:sp macro="" textlink="">
      <xdr:nvSpPr>
        <xdr:cNvPr id="263" name="n_4mainValue【体育館・プール】&#10;一人当たり面積">
          <a:extLst>
            <a:ext uri="{FF2B5EF4-FFF2-40B4-BE49-F238E27FC236}">
              <a16:creationId xmlns:a16="http://schemas.microsoft.com/office/drawing/2014/main" id="{3FE76892-A070-44F6-8B7C-7FF4DBE99463}"/>
            </a:ext>
          </a:extLst>
        </xdr:cNvPr>
        <xdr:cNvSpPr txBox="1"/>
      </xdr:nvSpPr>
      <xdr:spPr>
        <a:xfrm>
          <a:off x="6737427" y="110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7460554-2F13-4717-A13F-865780EC95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B74417F-E73D-4348-8D4C-3DC6D9E8D5A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59CCB24-C4D8-4217-8167-A657AE5A0A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861D8F8-5786-4B09-BA08-C1BD549666A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DE4CEEF-B8FD-45C7-82D2-8CFBA5DE06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2ADE759-5F7B-4242-9E65-5EF068C3722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5FEFF98-157D-44F8-824A-4756215915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73CFF16-5251-453C-A275-AE3BDEDAAC9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D722D697-B19C-4788-B339-AC867780F45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D8F22A62-4D77-4C1A-AA99-8E6606E815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3FD6595E-9FC1-4E3E-A8A3-7FF55DE4A79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773CC002-8838-4370-AD2A-A0721A5707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C8362666-EC46-4997-9AD9-5C37616A058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C55F597F-6225-495A-89A1-B8F3C1F9E14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803BEA6C-F910-49E6-BAAC-FF2B3D1D5F0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6039C0C7-42D1-422F-AA17-BA84B1F1874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D0050AEE-F0AC-4BEC-97AD-FEAE0C76FE1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8C7D29D9-A214-42B0-9443-2B3CE645E38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E98AE458-8DEA-409B-A1A3-61AD78FC7A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5CA79FA4-94A1-4241-8ABA-2424421EDF7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45E457BB-0551-4FAF-8990-2C53645C56A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36D9E799-6684-4BB0-B0F9-17C63E68AE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5FAE6028-4FFD-4359-9CC6-B48112CD28B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ED9C17C8-9226-4112-8C77-EB1C4A6AD2F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B74831DF-6398-493D-96B6-A598B125CCD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1BDE98A8-C389-4348-BBB9-D6B3B843F19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6AF2F950-E19D-4800-8266-C7A5CD81D05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18720022-FB2D-436C-84D8-6DD87BA2066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3A867B60-28DC-486B-AB7E-9000E3E4831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4EC562BE-AC2A-4295-A9A2-52CE8AFE194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581E413D-6367-413C-8C8A-3B1D8FC738B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2C1A1F41-569B-416D-9A7E-1710C2A2E87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24FCF84A-F08B-4F99-BE7A-B30F8EC3F7D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9C33542D-1B4A-434B-80AF-B24EB47C597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E4A1D738-9D71-4333-95E4-F1C1B1725D4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656479BF-5B98-4981-BEA5-AEE30F3391F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0BE1D98F-1F7B-4552-BA4A-C8EFD27B342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815AB82E-8BB1-476F-BBFE-A1C947E1996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E84B5D95-8ECA-4B22-A4FA-8E885821795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3214B48A-FB91-4779-A0E0-B1E157C5077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15FFC71-DA83-49BE-83A0-6E1B3BA1233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F45E32C4-8AE1-4851-984C-C395E0117DEC}"/>
            </a:ext>
          </a:extLst>
        </xdr:cNvPr>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255733B5-740B-4A82-A2C6-3B933E7D66A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A4A17323-901E-47B0-824B-304A9FDA60F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2FBC00DC-6DE9-4899-9607-FC6C3FCF0418}"/>
            </a:ext>
          </a:extLst>
        </xdr:cNvPr>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309" name="直線コネクタ 308">
          <a:extLst>
            <a:ext uri="{FF2B5EF4-FFF2-40B4-BE49-F238E27FC236}">
              <a16:creationId xmlns:a16="http://schemas.microsoft.com/office/drawing/2014/main" id="{234AB1FC-654B-48E4-857F-A6BE76A04954}"/>
            </a:ext>
          </a:extLst>
        </xdr:cNvPr>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C000E7BC-E9A8-4A7E-8176-6FF944A6AF2C}"/>
            </a:ext>
          </a:extLst>
        </xdr:cNvPr>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11" name="フローチャート: 判断 310">
          <a:extLst>
            <a:ext uri="{FF2B5EF4-FFF2-40B4-BE49-F238E27FC236}">
              <a16:creationId xmlns:a16="http://schemas.microsoft.com/office/drawing/2014/main" id="{6C0AF840-50ED-45F3-A78E-282BFF5A0F8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12" name="フローチャート: 判断 311">
          <a:extLst>
            <a:ext uri="{FF2B5EF4-FFF2-40B4-BE49-F238E27FC236}">
              <a16:creationId xmlns:a16="http://schemas.microsoft.com/office/drawing/2014/main" id="{993EB40D-5F79-45FE-88CF-D10F8A3C5208}"/>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313" name="フローチャート: 判断 312">
          <a:extLst>
            <a:ext uri="{FF2B5EF4-FFF2-40B4-BE49-F238E27FC236}">
              <a16:creationId xmlns:a16="http://schemas.microsoft.com/office/drawing/2014/main" id="{A677A9DA-4325-4936-8F67-438A17F314B3}"/>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314" name="フローチャート: 判断 313">
          <a:extLst>
            <a:ext uri="{FF2B5EF4-FFF2-40B4-BE49-F238E27FC236}">
              <a16:creationId xmlns:a16="http://schemas.microsoft.com/office/drawing/2014/main" id="{764B2953-0D44-40ED-8D7A-4BAAF51D980F}"/>
            </a:ext>
          </a:extLst>
        </xdr:cNvPr>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315" name="フローチャート: 判断 314">
          <a:extLst>
            <a:ext uri="{FF2B5EF4-FFF2-40B4-BE49-F238E27FC236}">
              <a16:creationId xmlns:a16="http://schemas.microsoft.com/office/drawing/2014/main" id="{181246F0-6F11-4503-B2E4-3364C24F2CAD}"/>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DB8EDE01-8CE2-4E50-9F4F-4CC7B31C174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82519631-E157-44C0-A967-1C5489A7FAB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87673D93-9CC1-420C-9434-F31BBBDBF79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BBC61809-10B3-489F-A9CF-6DE14DF3F02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C012B411-ED4A-4503-BB1E-FF3C2F5D75B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108676</xdr:rowOff>
    </xdr:from>
    <xdr:to>
      <xdr:col>24</xdr:col>
      <xdr:colOff>114300</xdr:colOff>
      <xdr:row>108</xdr:row>
      <xdr:rowOff>38826</xdr:rowOff>
    </xdr:to>
    <xdr:sp macro="" textlink="">
      <xdr:nvSpPr>
        <xdr:cNvPr id="321" name="楕円 320">
          <a:extLst>
            <a:ext uri="{FF2B5EF4-FFF2-40B4-BE49-F238E27FC236}">
              <a16:creationId xmlns:a16="http://schemas.microsoft.com/office/drawing/2014/main" id="{C58E8FEE-1E33-461A-9BFF-2252B46E70F6}"/>
            </a:ext>
          </a:extLst>
        </xdr:cNvPr>
        <xdr:cNvSpPr/>
      </xdr:nvSpPr>
      <xdr:spPr>
        <a:xfrm>
          <a:off x="4584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87103</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C429841E-53CD-430D-B576-B5D6E0D40D92}"/>
            </a:ext>
          </a:extLst>
        </xdr:cNvPr>
        <xdr:cNvSpPr txBox="1"/>
      </xdr:nvSpPr>
      <xdr:spPr>
        <a:xfrm>
          <a:off x="4673600"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77651</xdr:rowOff>
    </xdr:from>
    <xdr:to>
      <xdr:col>20</xdr:col>
      <xdr:colOff>38100</xdr:colOff>
      <xdr:row>108</xdr:row>
      <xdr:rowOff>7801</xdr:rowOff>
    </xdr:to>
    <xdr:sp macro="" textlink="">
      <xdr:nvSpPr>
        <xdr:cNvPr id="323" name="楕円 322">
          <a:extLst>
            <a:ext uri="{FF2B5EF4-FFF2-40B4-BE49-F238E27FC236}">
              <a16:creationId xmlns:a16="http://schemas.microsoft.com/office/drawing/2014/main" id="{EAF19CEA-F1DC-41B2-B5E6-B4E82243CC87}"/>
            </a:ext>
          </a:extLst>
        </xdr:cNvPr>
        <xdr:cNvSpPr/>
      </xdr:nvSpPr>
      <xdr:spPr>
        <a:xfrm>
          <a:off x="3746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128451</xdr:rowOff>
    </xdr:from>
    <xdr:to>
      <xdr:col>24</xdr:col>
      <xdr:colOff>63500</xdr:colOff>
      <xdr:row>107</xdr:row>
      <xdr:rowOff>159476</xdr:rowOff>
    </xdr:to>
    <xdr:cxnSp macro="">
      <xdr:nvCxnSpPr>
        <xdr:cNvPr id="324" name="直線コネクタ 323">
          <a:extLst>
            <a:ext uri="{FF2B5EF4-FFF2-40B4-BE49-F238E27FC236}">
              <a16:creationId xmlns:a16="http://schemas.microsoft.com/office/drawing/2014/main" id="{EC418444-4E6E-49E2-96F6-511D444945DF}"/>
            </a:ext>
          </a:extLst>
        </xdr:cNvPr>
        <xdr:cNvCxnSpPr/>
      </xdr:nvCxnSpPr>
      <xdr:spPr>
        <a:xfrm>
          <a:off x="3797300" y="1847360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46627</xdr:rowOff>
    </xdr:from>
    <xdr:to>
      <xdr:col>15</xdr:col>
      <xdr:colOff>101600</xdr:colOff>
      <xdr:row>107</xdr:row>
      <xdr:rowOff>148227</xdr:rowOff>
    </xdr:to>
    <xdr:sp macro="" textlink="">
      <xdr:nvSpPr>
        <xdr:cNvPr id="325" name="楕円 324">
          <a:extLst>
            <a:ext uri="{FF2B5EF4-FFF2-40B4-BE49-F238E27FC236}">
              <a16:creationId xmlns:a16="http://schemas.microsoft.com/office/drawing/2014/main" id="{33C1E529-83AD-4CF7-B90B-A34A7FCA1A17}"/>
            </a:ext>
          </a:extLst>
        </xdr:cNvPr>
        <xdr:cNvSpPr/>
      </xdr:nvSpPr>
      <xdr:spPr>
        <a:xfrm>
          <a:off x="2857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97427</xdr:rowOff>
    </xdr:from>
    <xdr:to>
      <xdr:col>19</xdr:col>
      <xdr:colOff>177800</xdr:colOff>
      <xdr:row>107</xdr:row>
      <xdr:rowOff>128451</xdr:rowOff>
    </xdr:to>
    <xdr:cxnSp macro="">
      <xdr:nvCxnSpPr>
        <xdr:cNvPr id="326" name="直線コネクタ 325">
          <a:extLst>
            <a:ext uri="{FF2B5EF4-FFF2-40B4-BE49-F238E27FC236}">
              <a16:creationId xmlns:a16="http://schemas.microsoft.com/office/drawing/2014/main" id="{2985276D-E942-422A-8E1D-53C715EA9835}"/>
            </a:ext>
          </a:extLst>
        </xdr:cNvPr>
        <xdr:cNvCxnSpPr/>
      </xdr:nvCxnSpPr>
      <xdr:spPr>
        <a:xfrm>
          <a:off x="2908300" y="184425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15602</xdr:rowOff>
    </xdr:from>
    <xdr:to>
      <xdr:col>10</xdr:col>
      <xdr:colOff>165100</xdr:colOff>
      <xdr:row>107</xdr:row>
      <xdr:rowOff>117202</xdr:rowOff>
    </xdr:to>
    <xdr:sp macro="" textlink="">
      <xdr:nvSpPr>
        <xdr:cNvPr id="327" name="楕円 326">
          <a:extLst>
            <a:ext uri="{FF2B5EF4-FFF2-40B4-BE49-F238E27FC236}">
              <a16:creationId xmlns:a16="http://schemas.microsoft.com/office/drawing/2014/main" id="{C4442AF8-5CE4-4051-A5CF-210AF4722D26}"/>
            </a:ext>
          </a:extLst>
        </xdr:cNvPr>
        <xdr:cNvSpPr/>
      </xdr:nvSpPr>
      <xdr:spPr>
        <a:xfrm>
          <a:off x="1968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66402</xdr:rowOff>
    </xdr:from>
    <xdr:to>
      <xdr:col>15</xdr:col>
      <xdr:colOff>50800</xdr:colOff>
      <xdr:row>107</xdr:row>
      <xdr:rowOff>97427</xdr:rowOff>
    </xdr:to>
    <xdr:cxnSp macro="">
      <xdr:nvCxnSpPr>
        <xdr:cNvPr id="328" name="直線コネクタ 327">
          <a:extLst>
            <a:ext uri="{FF2B5EF4-FFF2-40B4-BE49-F238E27FC236}">
              <a16:creationId xmlns:a16="http://schemas.microsoft.com/office/drawing/2014/main" id="{4B799D43-DFD5-4041-8222-A55A878AE792}"/>
            </a:ext>
          </a:extLst>
        </xdr:cNvPr>
        <xdr:cNvCxnSpPr/>
      </xdr:nvCxnSpPr>
      <xdr:spPr>
        <a:xfrm>
          <a:off x="2019300" y="184115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156029</xdr:rowOff>
    </xdr:from>
    <xdr:to>
      <xdr:col>6</xdr:col>
      <xdr:colOff>38100</xdr:colOff>
      <xdr:row>107</xdr:row>
      <xdr:rowOff>86179</xdr:rowOff>
    </xdr:to>
    <xdr:sp macro="" textlink="">
      <xdr:nvSpPr>
        <xdr:cNvPr id="329" name="楕円 328">
          <a:extLst>
            <a:ext uri="{FF2B5EF4-FFF2-40B4-BE49-F238E27FC236}">
              <a16:creationId xmlns:a16="http://schemas.microsoft.com/office/drawing/2014/main" id="{73975819-E9B6-4EA5-9481-42D725EBF330}"/>
            </a:ext>
          </a:extLst>
        </xdr:cNvPr>
        <xdr:cNvSpPr/>
      </xdr:nvSpPr>
      <xdr:spPr>
        <a:xfrm>
          <a:off x="1079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35379</xdr:rowOff>
    </xdr:from>
    <xdr:to>
      <xdr:col>10</xdr:col>
      <xdr:colOff>114300</xdr:colOff>
      <xdr:row>107</xdr:row>
      <xdr:rowOff>66402</xdr:rowOff>
    </xdr:to>
    <xdr:cxnSp macro="">
      <xdr:nvCxnSpPr>
        <xdr:cNvPr id="330" name="直線コネクタ 329">
          <a:extLst>
            <a:ext uri="{FF2B5EF4-FFF2-40B4-BE49-F238E27FC236}">
              <a16:creationId xmlns:a16="http://schemas.microsoft.com/office/drawing/2014/main" id="{7E4A1E34-2FE4-40EF-A63D-5DBD5B2D7AF1}"/>
            </a:ext>
          </a:extLst>
        </xdr:cNvPr>
        <xdr:cNvCxnSpPr/>
      </xdr:nvCxnSpPr>
      <xdr:spPr>
        <a:xfrm>
          <a:off x="1130300" y="183805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331" name="n_1aveValue【市民会館】&#10;有形固定資産減価償却率">
          <a:extLst>
            <a:ext uri="{FF2B5EF4-FFF2-40B4-BE49-F238E27FC236}">
              <a16:creationId xmlns:a16="http://schemas.microsoft.com/office/drawing/2014/main" id="{6E845E9B-9D4F-44D0-91D4-3F2E9EE8D093}"/>
            </a:ext>
          </a:extLst>
        </xdr:cNvPr>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332" name="n_2aveValue【市民会館】&#10;有形固定資産減価償却率">
          <a:extLst>
            <a:ext uri="{FF2B5EF4-FFF2-40B4-BE49-F238E27FC236}">
              <a16:creationId xmlns:a16="http://schemas.microsoft.com/office/drawing/2014/main" id="{24EA0EAE-F1AE-4675-959E-F5AE520A70E4}"/>
            </a:ext>
          </a:extLst>
        </xdr:cNvPr>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333" name="n_3aveValue【市民会館】&#10;有形固定資産減価償却率">
          <a:extLst>
            <a:ext uri="{FF2B5EF4-FFF2-40B4-BE49-F238E27FC236}">
              <a16:creationId xmlns:a16="http://schemas.microsoft.com/office/drawing/2014/main" id="{A441B1A6-106E-47D1-B9D9-4677491B9584}"/>
            </a:ext>
          </a:extLst>
        </xdr:cNvPr>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334" name="n_4aveValue【市民会館】&#10;有形固定資産減価償却率">
          <a:extLst>
            <a:ext uri="{FF2B5EF4-FFF2-40B4-BE49-F238E27FC236}">
              <a16:creationId xmlns:a16="http://schemas.microsoft.com/office/drawing/2014/main" id="{5FAA5905-779C-42E1-9216-4C7E7CD19C77}"/>
            </a:ext>
          </a:extLst>
        </xdr:cNvPr>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170378</xdr:rowOff>
    </xdr:from>
    <xdr:ext cx="405111" cy="259045"/>
    <xdr:sp macro="" textlink="">
      <xdr:nvSpPr>
        <xdr:cNvPr id="335" name="n_1mainValue【市民会館】&#10;有形固定資産減価償却率">
          <a:extLst>
            <a:ext uri="{FF2B5EF4-FFF2-40B4-BE49-F238E27FC236}">
              <a16:creationId xmlns:a16="http://schemas.microsoft.com/office/drawing/2014/main" id="{9A524B96-36AB-4FEB-B2BB-7207E6C5016A}"/>
            </a:ext>
          </a:extLst>
        </xdr:cNvPr>
        <xdr:cNvSpPr txBox="1"/>
      </xdr:nvSpPr>
      <xdr:spPr>
        <a:xfrm>
          <a:off x="35820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139354</xdr:rowOff>
    </xdr:from>
    <xdr:ext cx="405111" cy="259045"/>
    <xdr:sp macro="" textlink="">
      <xdr:nvSpPr>
        <xdr:cNvPr id="336" name="n_2mainValue【市民会館】&#10;有形固定資産減価償却率">
          <a:extLst>
            <a:ext uri="{FF2B5EF4-FFF2-40B4-BE49-F238E27FC236}">
              <a16:creationId xmlns:a16="http://schemas.microsoft.com/office/drawing/2014/main" id="{4B22CCFB-2D89-4FA2-AE0B-637E6A2B18CD}"/>
            </a:ext>
          </a:extLst>
        </xdr:cNvPr>
        <xdr:cNvSpPr txBox="1"/>
      </xdr:nvSpPr>
      <xdr:spPr>
        <a:xfrm>
          <a:off x="2705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108329</xdr:rowOff>
    </xdr:from>
    <xdr:ext cx="405111" cy="259045"/>
    <xdr:sp macro="" textlink="">
      <xdr:nvSpPr>
        <xdr:cNvPr id="337" name="n_3mainValue【市民会館】&#10;有形固定資産減価償却率">
          <a:extLst>
            <a:ext uri="{FF2B5EF4-FFF2-40B4-BE49-F238E27FC236}">
              <a16:creationId xmlns:a16="http://schemas.microsoft.com/office/drawing/2014/main" id="{0EA9EA8A-9629-41B3-91CF-C68B73BF9C84}"/>
            </a:ext>
          </a:extLst>
        </xdr:cNvPr>
        <xdr:cNvSpPr txBox="1"/>
      </xdr:nvSpPr>
      <xdr:spPr>
        <a:xfrm>
          <a:off x="1816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77306</xdr:rowOff>
    </xdr:from>
    <xdr:ext cx="405111" cy="259045"/>
    <xdr:sp macro="" textlink="">
      <xdr:nvSpPr>
        <xdr:cNvPr id="338" name="n_4mainValue【市民会館】&#10;有形固定資産減価償却率">
          <a:extLst>
            <a:ext uri="{FF2B5EF4-FFF2-40B4-BE49-F238E27FC236}">
              <a16:creationId xmlns:a16="http://schemas.microsoft.com/office/drawing/2014/main" id="{20657BB8-8FC8-42A7-99A0-3505DCF14978}"/>
            </a:ext>
          </a:extLst>
        </xdr:cNvPr>
        <xdr:cNvSpPr txBox="1"/>
      </xdr:nvSpPr>
      <xdr:spPr>
        <a:xfrm>
          <a:off x="927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DEB49765-59B3-4C6F-A8C6-1E41473ECB4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53D8A576-DDC1-461A-8CDC-5CBF8DF97B5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456AB7AD-F126-4ABA-AEA2-9E43940948B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7B189161-7AA0-4E20-A9D6-1D780708497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1F34A467-D555-44F8-A4E1-A66835E9217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4B86354-4EF9-4B79-A5D0-CDBC619CB90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ECC42701-5CB0-4C46-BD76-81F74A4811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349B4598-6357-4276-BC04-A8BD75367AE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BAB983D3-5653-4BFC-ADCE-B07BCC14ABC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5B6F0FBD-CA43-417C-B6FF-BB35FB22B83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F663E8F7-B947-4185-95F1-3DFE0B1EF05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7FCFC7DD-113E-4384-BD1B-4D7DDE78726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5279A719-46A0-4CE3-9675-A70511836AFE}"/>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F764FEC1-DF8C-4508-B884-260D9ED072AC}"/>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B969B2FC-51A7-435F-81AC-A99CE71AA2D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0AE707E8-586A-40CE-9B5D-2FB23E743CF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7DDE16BE-90E5-4658-BC40-AE97B9E7200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57F75561-F205-4CE8-857E-7F5AF2D6C99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ADE4FCEC-69A8-4450-B11E-65902FF91606}"/>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E2098A17-3173-41D9-8263-99B736FFDB4B}"/>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697F7187-6B09-4E32-AD27-19CFF739770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809C37BE-533E-4899-8D58-BACA4942B716}"/>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5F09FB3E-8262-4A88-98CB-E5A317371CA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8CEE6844-61DA-4BC0-9749-9E8BD5F5D90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868F188A-DACE-46B8-A971-60747D8C3CA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364" name="直線コネクタ 363">
          <a:extLst>
            <a:ext uri="{FF2B5EF4-FFF2-40B4-BE49-F238E27FC236}">
              <a16:creationId xmlns:a16="http://schemas.microsoft.com/office/drawing/2014/main" id="{C31B4037-C38F-4A1F-ACB2-F5669590AAAC}"/>
            </a:ext>
          </a:extLst>
        </xdr:cNvPr>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65" name="【市民会館】&#10;一人当たり面積最小値テキスト">
          <a:extLst>
            <a:ext uri="{FF2B5EF4-FFF2-40B4-BE49-F238E27FC236}">
              <a16:creationId xmlns:a16="http://schemas.microsoft.com/office/drawing/2014/main" id="{FE31E30D-43AC-4CE2-A349-014D2573AC2E}"/>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66" name="直線コネクタ 365">
          <a:extLst>
            <a:ext uri="{FF2B5EF4-FFF2-40B4-BE49-F238E27FC236}">
              <a16:creationId xmlns:a16="http://schemas.microsoft.com/office/drawing/2014/main" id="{3196316C-6EBC-45EB-9340-5C63E8C018B7}"/>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367" name="【市民会館】&#10;一人当たり面積最大値テキスト">
          <a:extLst>
            <a:ext uri="{FF2B5EF4-FFF2-40B4-BE49-F238E27FC236}">
              <a16:creationId xmlns:a16="http://schemas.microsoft.com/office/drawing/2014/main" id="{A9CC23AE-ED38-4D71-8883-3ABCE470FB2C}"/>
            </a:ext>
          </a:extLst>
        </xdr:cNvPr>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368" name="直線コネクタ 367">
          <a:extLst>
            <a:ext uri="{FF2B5EF4-FFF2-40B4-BE49-F238E27FC236}">
              <a16:creationId xmlns:a16="http://schemas.microsoft.com/office/drawing/2014/main" id="{87C0161C-4554-4C04-9383-B3050FD27B6D}"/>
            </a:ext>
          </a:extLst>
        </xdr:cNvPr>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90732</xdr:rowOff>
    </xdr:from>
    <xdr:ext cx="469744" cy="259045"/>
    <xdr:sp macro="" textlink="">
      <xdr:nvSpPr>
        <xdr:cNvPr id="369" name="【市民会館】&#10;一人当たり面積平均値テキスト">
          <a:extLst>
            <a:ext uri="{FF2B5EF4-FFF2-40B4-BE49-F238E27FC236}">
              <a16:creationId xmlns:a16="http://schemas.microsoft.com/office/drawing/2014/main" id="{8A104122-9FB8-4A6A-841C-521A34AF51C0}"/>
            </a:ext>
          </a:extLst>
        </xdr:cNvPr>
        <xdr:cNvSpPr txBox="1"/>
      </xdr:nvSpPr>
      <xdr:spPr>
        <a:xfrm>
          <a:off x="10515600" y="1809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370" name="フローチャート: 判断 369">
          <a:extLst>
            <a:ext uri="{FF2B5EF4-FFF2-40B4-BE49-F238E27FC236}">
              <a16:creationId xmlns:a16="http://schemas.microsoft.com/office/drawing/2014/main" id="{C683C705-24CD-46BF-8F1B-7BB04F755568}"/>
            </a:ext>
          </a:extLst>
        </xdr:cNvPr>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371" name="フローチャート: 判断 370">
          <a:extLst>
            <a:ext uri="{FF2B5EF4-FFF2-40B4-BE49-F238E27FC236}">
              <a16:creationId xmlns:a16="http://schemas.microsoft.com/office/drawing/2014/main" id="{9F78B47A-90DB-4188-8960-A8A06BC06DE6}"/>
            </a:ext>
          </a:extLst>
        </xdr:cNvPr>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372" name="フローチャート: 判断 371">
          <a:extLst>
            <a:ext uri="{FF2B5EF4-FFF2-40B4-BE49-F238E27FC236}">
              <a16:creationId xmlns:a16="http://schemas.microsoft.com/office/drawing/2014/main" id="{D907240E-D4A6-436E-B2D4-C8EC1D4AACA7}"/>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373" name="フローチャート: 判断 372">
          <a:extLst>
            <a:ext uri="{FF2B5EF4-FFF2-40B4-BE49-F238E27FC236}">
              <a16:creationId xmlns:a16="http://schemas.microsoft.com/office/drawing/2014/main" id="{7BBC494D-A8B7-4486-B8D6-A895464426FF}"/>
            </a:ext>
          </a:extLst>
        </xdr:cNvPr>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374" name="フローチャート: 判断 373">
          <a:extLst>
            <a:ext uri="{FF2B5EF4-FFF2-40B4-BE49-F238E27FC236}">
              <a16:creationId xmlns:a16="http://schemas.microsoft.com/office/drawing/2014/main" id="{9C3E8AB7-EE8D-4BD2-A066-E89475514BA6}"/>
            </a:ext>
          </a:extLst>
        </xdr:cNvPr>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CB41938-33F8-490C-92E8-16AFAB79982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65C08959-3900-4AA9-BF94-09D7CD25E91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244A610B-4476-4994-A1D6-F155651D2A1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B1A713A7-8989-4420-AA1E-4811F367F38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92DEA45-625E-4DB1-A84A-9665C62F98D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71120</xdr:rowOff>
    </xdr:from>
    <xdr:to>
      <xdr:col>55</xdr:col>
      <xdr:colOff>50800</xdr:colOff>
      <xdr:row>109</xdr:row>
      <xdr:rowOff>1270</xdr:rowOff>
    </xdr:to>
    <xdr:sp macro="" textlink="">
      <xdr:nvSpPr>
        <xdr:cNvPr id="380" name="楕円 379">
          <a:extLst>
            <a:ext uri="{FF2B5EF4-FFF2-40B4-BE49-F238E27FC236}">
              <a16:creationId xmlns:a16="http://schemas.microsoft.com/office/drawing/2014/main" id="{34500874-A727-4D32-ACCE-51186904D24E}"/>
            </a:ext>
          </a:extLst>
        </xdr:cNvPr>
        <xdr:cNvSpPr/>
      </xdr:nvSpPr>
      <xdr:spPr>
        <a:xfrm>
          <a:off x="10426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157497</xdr:rowOff>
    </xdr:from>
    <xdr:ext cx="469744" cy="259045"/>
    <xdr:sp macro="" textlink="">
      <xdr:nvSpPr>
        <xdr:cNvPr id="381" name="【市民会館】&#10;一人当たり面積該当値テキスト">
          <a:extLst>
            <a:ext uri="{FF2B5EF4-FFF2-40B4-BE49-F238E27FC236}">
              <a16:creationId xmlns:a16="http://schemas.microsoft.com/office/drawing/2014/main" id="{C3A33564-B57F-42DE-A3A6-3FA16F548151}"/>
            </a:ext>
          </a:extLst>
        </xdr:cNvPr>
        <xdr:cNvSpPr txBox="1"/>
      </xdr:nvSpPr>
      <xdr:spPr>
        <a:xfrm>
          <a:off x="10515600"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69487</xdr:rowOff>
    </xdr:from>
    <xdr:to>
      <xdr:col>50</xdr:col>
      <xdr:colOff>165100</xdr:colOff>
      <xdr:row>108</xdr:row>
      <xdr:rowOff>171087</xdr:rowOff>
    </xdr:to>
    <xdr:sp macro="" textlink="">
      <xdr:nvSpPr>
        <xdr:cNvPr id="382" name="楕円 381">
          <a:extLst>
            <a:ext uri="{FF2B5EF4-FFF2-40B4-BE49-F238E27FC236}">
              <a16:creationId xmlns:a16="http://schemas.microsoft.com/office/drawing/2014/main" id="{E1F03AD8-38F7-4382-90D7-211D3E92E55E}"/>
            </a:ext>
          </a:extLst>
        </xdr:cNvPr>
        <xdr:cNvSpPr/>
      </xdr:nvSpPr>
      <xdr:spPr>
        <a:xfrm>
          <a:off x="9588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120287</xdr:rowOff>
    </xdr:from>
    <xdr:to>
      <xdr:col>55</xdr:col>
      <xdr:colOff>0</xdr:colOff>
      <xdr:row>108</xdr:row>
      <xdr:rowOff>121920</xdr:rowOff>
    </xdr:to>
    <xdr:cxnSp macro="">
      <xdr:nvCxnSpPr>
        <xdr:cNvPr id="383" name="直線コネクタ 382">
          <a:extLst>
            <a:ext uri="{FF2B5EF4-FFF2-40B4-BE49-F238E27FC236}">
              <a16:creationId xmlns:a16="http://schemas.microsoft.com/office/drawing/2014/main" id="{12D4998B-2F38-4F25-B6F5-33F5C4B00413}"/>
            </a:ext>
          </a:extLst>
        </xdr:cNvPr>
        <xdr:cNvCxnSpPr/>
      </xdr:nvCxnSpPr>
      <xdr:spPr>
        <a:xfrm>
          <a:off x="9639300" y="186368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69487</xdr:rowOff>
    </xdr:from>
    <xdr:to>
      <xdr:col>46</xdr:col>
      <xdr:colOff>38100</xdr:colOff>
      <xdr:row>108</xdr:row>
      <xdr:rowOff>171087</xdr:rowOff>
    </xdr:to>
    <xdr:sp macro="" textlink="">
      <xdr:nvSpPr>
        <xdr:cNvPr id="384" name="楕円 383">
          <a:extLst>
            <a:ext uri="{FF2B5EF4-FFF2-40B4-BE49-F238E27FC236}">
              <a16:creationId xmlns:a16="http://schemas.microsoft.com/office/drawing/2014/main" id="{4E832FD9-11EB-4DA2-9040-BCF5D6E69649}"/>
            </a:ext>
          </a:extLst>
        </xdr:cNvPr>
        <xdr:cNvSpPr/>
      </xdr:nvSpPr>
      <xdr:spPr>
        <a:xfrm>
          <a:off x="8699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120287</xdr:rowOff>
    </xdr:from>
    <xdr:to>
      <xdr:col>50</xdr:col>
      <xdr:colOff>114300</xdr:colOff>
      <xdr:row>108</xdr:row>
      <xdr:rowOff>120287</xdr:rowOff>
    </xdr:to>
    <xdr:cxnSp macro="">
      <xdr:nvCxnSpPr>
        <xdr:cNvPr id="385" name="直線コネクタ 384">
          <a:extLst>
            <a:ext uri="{FF2B5EF4-FFF2-40B4-BE49-F238E27FC236}">
              <a16:creationId xmlns:a16="http://schemas.microsoft.com/office/drawing/2014/main" id="{A1B23558-EC53-4C67-9631-49B7C258D0CA}"/>
            </a:ext>
          </a:extLst>
        </xdr:cNvPr>
        <xdr:cNvCxnSpPr/>
      </xdr:nvCxnSpPr>
      <xdr:spPr>
        <a:xfrm>
          <a:off x="8750300" y="18636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67855</xdr:rowOff>
    </xdr:from>
    <xdr:to>
      <xdr:col>41</xdr:col>
      <xdr:colOff>101600</xdr:colOff>
      <xdr:row>108</xdr:row>
      <xdr:rowOff>169455</xdr:rowOff>
    </xdr:to>
    <xdr:sp macro="" textlink="">
      <xdr:nvSpPr>
        <xdr:cNvPr id="386" name="楕円 385">
          <a:extLst>
            <a:ext uri="{FF2B5EF4-FFF2-40B4-BE49-F238E27FC236}">
              <a16:creationId xmlns:a16="http://schemas.microsoft.com/office/drawing/2014/main" id="{5597A8D0-3EAC-4AF9-B6E5-5078544914FA}"/>
            </a:ext>
          </a:extLst>
        </xdr:cNvPr>
        <xdr:cNvSpPr/>
      </xdr:nvSpPr>
      <xdr:spPr>
        <a:xfrm>
          <a:off x="7810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118655</xdr:rowOff>
    </xdr:from>
    <xdr:to>
      <xdr:col>45</xdr:col>
      <xdr:colOff>177800</xdr:colOff>
      <xdr:row>108</xdr:row>
      <xdr:rowOff>120287</xdr:rowOff>
    </xdr:to>
    <xdr:cxnSp macro="">
      <xdr:nvCxnSpPr>
        <xdr:cNvPr id="387" name="直線コネクタ 386">
          <a:extLst>
            <a:ext uri="{FF2B5EF4-FFF2-40B4-BE49-F238E27FC236}">
              <a16:creationId xmlns:a16="http://schemas.microsoft.com/office/drawing/2014/main" id="{0BF90C5E-D0F7-4380-B55E-74E52F131CBC}"/>
            </a:ext>
          </a:extLst>
        </xdr:cNvPr>
        <xdr:cNvCxnSpPr/>
      </xdr:nvCxnSpPr>
      <xdr:spPr>
        <a:xfrm>
          <a:off x="7861300" y="1863525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67855</xdr:rowOff>
    </xdr:from>
    <xdr:to>
      <xdr:col>36</xdr:col>
      <xdr:colOff>165100</xdr:colOff>
      <xdr:row>108</xdr:row>
      <xdr:rowOff>169455</xdr:rowOff>
    </xdr:to>
    <xdr:sp macro="" textlink="">
      <xdr:nvSpPr>
        <xdr:cNvPr id="388" name="楕円 387">
          <a:extLst>
            <a:ext uri="{FF2B5EF4-FFF2-40B4-BE49-F238E27FC236}">
              <a16:creationId xmlns:a16="http://schemas.microsoft.com/office/drawing/2014/main" id="{B3FAC4DF-3927-4741-B228-2B057AE66254}"/>
            </a:ext>
          </a:extLst>
        </xdr:cNvPr>
        <xdr:cNvSpPr/>
      </xdr:nvSpPr>
      <xdr:spPr>
        <a:xfrm>
          <a:off x="6921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118655</xdr:rowOff>
    </xdr:from>
    <xdr:to>
      <xdr:col>41</xdr:col>
      <xdr:colOff>50800</xdr:colOff>
      <xdr:row>108</xdr:row>
      <xdr:rowOff>118655</xdr:rowOff>
    </xdr:to>
    <xdr:cxnSp macro="">
      <xdr:nvCxnSpPr>
        <xdr:cNvPr id="389" name="直線コネクタ 388">
          <a:extLst>
            <a:ext uri="{FF2B5EF4-FFF2-40B4-BE49-F238E27FC236}">
              <a16:creationId xmlns:a16="http://schemas.microsoft.com/office/drawing/2014/main" id="{A9FA15C9-39A5-4083-A252-8F8B00789BF2}"/>
            </a:ext>
          </a:extLst>
        </xdr:cNvPr>
        <xdr:cNvCxnSpPr/>
      </xdr:nvCxnSpPr>
      <xdr:spPr>
        <a:xfrm>
          <a:off x="6972300" y="1863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21063</xdr:rowOff>
    </xdr:from>
    <xdr:ext cx="469744" cy="259045"/>
    <xdr:sp macro="" textlink="">
      <xdr:nvSpPr>
        <xdr:cNvPr id="390" name="n_1aveValue【市民会館】&#10;一人当たり面積">
          <a:extLst>
            <a:ext uri="{FF2B5EF4-FFF2-40B4-BE49-F238E27FC236}">
              <a16:creationId xmlns:a16="http://schemas.microsoft.com/office/drawing/2014/main" id="{B9912FED-6A26-45A3-8522-87096A6A1EBD}"/>
            </a:ext>
          </a:extLst>
        </xdr:cNvPr>
        <xdr:cNvSpPr txBox="1"/>
      </xdr:nvSpPr>
      <xdr:spPr>
        <a:xfrm>
          <a:off x="9391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32493</xdr:rowOff>
    </xdr:from>
    <xdr:ext cx="469744" cy="259045"/>
    <xdr:sp macro="" textlink="">
      <xdr:nvSpPr>
        <xdr:cNvPr id="391" name="n_2aveValue【市民会館】&#10;一人当たり面積">
          <a:extLst>
            <a:ext uri="{FF2B5EF4-FFF2-40B4-BE49-F238E27FC236}">
              <a16:creationId xmlns:a16="http://schemas.microsoft.com/office/drawing/2014/main" id="{998DA773-7CF5-4421-A3AA-C7EEED5EC9EC}"/>
            </a:ext>
          </a:extLst>
        </xdr:cNvPr>
        <xdr:cNvSpPr txBox="1"/>
      </xdr:nvSpPr>
      <xdr:spPr>
        <a:xfrm>
          <a:off x="85154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102706</xdr:rowOff>
    </xdr:from>
    <xdr:ext cx="469744" cy="259045"/>
    <xdr:sp macro="" textlink="">
      <xdr:nvSpPr>
        <xdr:cNvPr id="392" name="n_3aveValue【市民会館】&#10;一人当たり面積">
          <a:extLst>
            <a:ext uri="{FF2B5EF4-FFF2-40B4-BE49-F238E27FC236}">
              <a16:creationId xmlns:a16="http://schemas.microsoft.com/office/drawing/2014/main" id="{EFA2428C-2C71-45C9-9532-480EA4D79821}"/>
            </a:ext>
          </a:extLst>
        </xdr:cNvPr>
        <xdr:cNvSpPr txBox="1"/>
      </xdr:nvSpPr>
      <xdr:spPr>
        <a:xfrm>
          <a:off x="7626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123933</xdr:rowOff>
    </xdr:from>
    <xdr:ext cx="469744" cy="259045"/>
    <xdr:sp macro="" textlink="">
      <xdr:nvSpPr>
        <xdr:cNvPr id="393" name="n_4aveValue【市民会館】&#10;一人当たり面積">
          <a:extLst>
            <a:ext uri="{FF2B5EF4-FFF2-40B4-BE49-F238E27FC236}">
              <a16:creationId xmlns:a16="http://schemas.microsoft.com/office/drawing/2014/main" id="{BB97D4A3-4129-40B2-AF27-8BF246834C61}"/>
            </a:ext>
          </a:extLst>
        </xdr:cNvPr>
        <xdr:cNvSpPr txBox="1"/>
      </xdr:nvSpPr>
      <xdr:spPr>
        <a:xfrm>
          <a:off x="6737427" y="1812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162214</xdr:rowOff>
    </xdr:from>
    <xdr:ext cx="469744" cy="259045"/>
    <xdr:sp macro="" textlink="">
      <xdr:nvSpPr>
        <xdr:cNvPr id="394" name="n_1mainValue【市民会館】&#10;一人当たり面積">
          <a:extLst>
            <a:ext uri="{FF2B5EF4-FFF2-40B4-BE49-F238E27FC236}">
              <a16:creationId xmlns:a16="http://schemas.microsoft.com/office/drawing/2014/main" id="{870964C0-7A66-4DA2-BCE4-26B39BFA087E}"/>
            </a:ext>
          </a:extLst>
        </xdr:cNvPr>
        <xdr:cNvSpPr txBox="1"/>
      </xdr:nvSpPr>
      <xdr:spPr>
        <a:xfrm>
          <a:off x="9391727" y="1867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162214</xdr:rowOff>
    </xdr:from>
    <xdr:ext cx="469744" cy="259045"/>
    <xdr:sp macro="" textlink="">
      <xdr:nvSpPr>
        <xdr:cNvPr id="395" name="n_2mainValue【市民会館】&#10;一人当たり面積">
          <a:extLst>
            <a:ext uri="{FF2B5EF4-FFF2-40B4-BE49-F238E27FC236}">
              <a16:creationId xmlns:a16="http://schemas.microsoft.com/office/drawing/2014/main" id="{EDA1C208-3ACD-4D7C-9CAA-DA8EC36DB64F}"/>
            </a:ext>
          </a:extLst>
        </xdr:cNvPr>
        <xdr:cNvSpPr txBox="1"/>
      </xdr:nvSpPr>
      <xdr:spPr>
        <a:xfrm>
          <a:off x="8515427" y="1867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160582</xdr:rowOff>
    </xdr:from>
    <xdr:ext cx="469744" cy="259045"/>
    <xdr:sp macro="" textlink="">
      <xdr:nvSpPr>
        <xdr:cNvPr id="396" name="n_3mainValue【市民会館】&#10;一人当たり面積">
          <a:extLst>
            <a:ext uri="{FF2B5EF4-FFF2-40B4-BE49-F238E27FC236}">
              <a16:creationId xmlns:a16="http://schemas.microsoft.com/office/drawing/2014/main" id="{451C2E86-879C-4A06-A3B9-12CE8C317A3C}"/>
            </a:ext>
          </a:extLst>
        </xdr:cNvPr>
        <xdr:cNvSpPr txBox="1"/>
      </xdr:nvSpPr>
      <xdr:spPr>
        <a:xfrm>
          <a:off x="7626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160582</xdr:rowOff>
    </xdr:from>
    <xdr:ext cx="469744" cy="259045"/>
    <xdr:sp macro="" textlink="">
      <xdr:nvSpPr>
        <xdr:cNvPr id="397" name="n_4mainValue【市民会館】&#10;一人当たり面積">
          <a:extLst>
            <a:ext uri="{FF2B5EF4-FFF2-40B4-BE49-F238E27FC236}">
              <a16:creationId xmlns:a16="http://schemas.microsoft.com/office/drawing/2014/main" id="{BFB09A9C-8C68-487D-8276-E9AF39B424B5}"/>
            </a:ext>
          </a:extLst>
        </xdr:cNvPr>
        <xdr:cNvSpPr txBox="1"/>
      </xdr:nvSpPr>
      <xdr:spPr>
        <a:xfrm>
          <a:off x="6737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B18C4AD8-AA1E-4FA1-A1A7-525A9E702C5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757786DC-8722-4428-BF2C-39601060A34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1D37C6E-5A28-449B-954D-183F3C8678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67842733-A5AA-4425-8B5A-0FC71B451A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45C4C456-7B82-4824-BFC0-9F0357DEF53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78A6B06F-955F-4448-9E02-54D82CE95B6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7C4AA58E-79FD-4E5D-B5FD-A1DB3E87422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4B3FA6B6-F4B5-4517-BD11-37E357647CC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54B5A197-14EC-47F7-9E7F-65ADD41EC7F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8085FB86-E376-4C18-B056-C2F55981AE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AD1EC8F5-BEFA-4BDB-AECD-ECEAB7A9DB9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a:extLst>
            <a:ext uri="{FF2B5EF4-FFF2-40B4-BE49-F238E27FC236}">
              <a16:creationId xmlns:a16="http://schemas.microsoft.com/office/drawing/2014/main" id="{DAF48F1E-B913-4B29-B602-8122116EBB1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id="{0A163F9D-1A23-482A-9654-5DC85DC73A4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a:extLst>
            <a:ext uri="{FF2B5EF4-FFF2-40B4-BE49-F238E27FC236}">
              <a16:creationId xmlns:a16="http://schemas.microsoft.com/office/drawing/2014/main" id="{25DC1923-A7CC-460D-B1BE-8F3336787B3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a:extLst>
            <a:ext uri="{FF2B5EF4-FFF2-40B4-BE49-F238E27FC236}">
              <a16:creationId xmlns:a16="http://schemas.microsoft.com/office/drawing/2014/main" id="{B875235F-B40F-4842-986E-EBCD82671AA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a:extLst>
            <a:ext uri="{FF2B5EF4-FFF2-40B4-BE49-F238E27FC236}">
              <a16:creationId xmlns:a16="http://schemas.microsoft.com/office/drawing/2014/main" id="{DDB4650C-B32E-4752-B3AE-62D6F5DF4B6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a:extLst>
            <a:ext uri="{FF2B5EF4-FFF2-40B4-BE49-F238E27FC236}">
              <a16:creationId xmlns:a16="http://schemas.microsoft.com/office/drawing/2014/main" id="{F5A129D1-E59F-462A-BD86-C4CB8FB4974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a:extLst>
            <a:ext uri="{FF2B5EF4-FFF2-40B4-BE49-F238E27FC236}">
              <a16:creationId xmlns:a16="http://schemas.microsoft.com/office/drawing/2014/main" id="{DABA7C59-F42B-4F19-A1A1-C3214DE6786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a:extLst>
            <a:ext uri="{FF2B5EF4-FFF2-40B4-BE49-F238E27FC236}">
              <a16:creationId xmlns:a16="http://schemas.microsoft.com/office/drawing/2014/main" id="{1E426B50-283F-49C0-ABE5-172A1A77259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a:extLst>
            <a:ext uri="{FF2B5EF4-FFF2-40B4-BE49-F238E27FC236}">
              <a16:creationId xmlns:a16="http://schemas.microsoft.com/office/drawing/2014/main" id="{63A31EF4-5C13-4113-B7A3-1A95BE6A09B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a:extLst>
            <a:ext uri="{FF2B5EF4-FFF2-40B4-BE49-F238E27FC236}">
              <a16:creationId xmlns:a16="http://schemas.microsoft.com/office/drawing/2014/main" id="{3BDD5EA1-866A-449A-85DB-AEBDFEBC7EC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a:extLst>
            <a:ext uri="{FF2B5EF4-FFF2-40B4-BE49-F238E27FC236}">
              <a16:creationId xmlns:a16="http://schemas.microsoft.com/office/drawing/2014/main" id="{AACF2894-AC04-4C41-8494-224E5087DBB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a:extLst>
            <a:ext uri="{FF2B5EF4-FFF2-40B4-BE49-F238E27FC236}">
              <a16:creationId xmlns:a16="http://schemas.microsoft.com/office/drawing/2014/main" id="{1F570A94-437C-4685-8451-C0EADBD5E91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0B9A0664-7657-45B5-8F8B-048612100B1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5AE8E40A-A652-4CF5-91F3-63B1BC2340D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423" name="直線コネクタ 422">
          <a:extLst>
            <a:ext uri="{FF2B5EF4-FFF2-40B4-BE49-F238E27FC236}">
              <a16:creationId xmlns:a16="http://schemas.microsoft.com/office/drawing/2014/main" id="{365F183B-272E-40EA-B039-640605F8F149}"/>
            </a:ext>
          </a:extLst>
        </xdr:cNvPr>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424" name="【一般廃棄物処理施設】&#10;有形固定資産減価償却率最小値テキスト">
          <a:extLst>
            <a:ext uri="{FF2B5EF4-FFF2-40B4-BE49-F238E27FC236}">
              <a16:creationId xmlns:a16="http://schemas.microsoft.com/office/drawing/2014/main" id="{688AD9D1-950C-4C8E-B7DA-053679BEA74A}"/>
            </a:ext>
          </a:extLst>
        </xdr:cNvPr>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425" name="直線コネクタ 424">
          <a:extLst>
            <a:ext uri="{FF2B5EF4-FFF2-40B4-BE49-F238E27FC236}">
              <a16:creationId xmlns:a16="http://schemas.microsoft.com/office/drawing/2014/main" id="{18A967BD-DB44-4947-9534-AD4E9EC63C4F}"/>
            </a:ext>
          </a:extLst>
        </xdr:cNvPr>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2CB0FFBF-E9A5-4822-B7A5-F800067F1DBF}"/>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7" name="直線コネクタ 426">
          <a:extLst>
            <a:ext uri="{FF2B5EF4-FFF2-40B4-BE49-F238E27FC236}">
              <a16:creationId xmlns:a16="http://schemas.microsoft.com/office/drawing/2014/main" id="{E7712AA4-6FED-479B-9DEF-4780E4883621}"/>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9F770AFA-2F04-4516-AA2F-AA58456A849B}"/>
            </a:ext>
          </a:extLst>
        </xdr:cNvPr>
        <xdr:cNvSpPr txBox="1"/>
      </xdr:nvSpPr>
      <xdr:spPr>
        <a:xfrm>
          <a:off x="16357600" y="654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429" name="フローチャート: 判断 428">
          <a:extLst>
            <a:ext uri="{FF2B5EF4-FFF2-40B4-BE49-F238E27FC236}">
              <a16:creationId xmlns:a16="http://schemas.microsoft.com/office/drawing/2014/main" id="{2B1E2E75-1029-4761-86CC-65FF52BD3A66}"/>
            </a:ext>
          </a:extLst>
        </xdr:cNvPr>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430" name="フローチャート: 判断 429">
          <a:extLst>
            <a:ext uri="{FF2B5EF4-FFF2-40B4-BE49-F238E27FC236}">
              <a16:creationId xmlns:a16="http://schemas.microsoft.com/office/drawing/2014/main" id="{D3A6C6B7-7EBA-422D-86E7-E1243C3E688F}"/>
            </a:ext>
          </a:extLst>
        </xdr:cNvPr>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431" name="フローチャート: 判断 430">
          <a:extLst>
            <a:ext uri="{FF2B5EF4-FFF2-40B4-BE49-F238E27FC236}">
              <a16:creationId xmlns:a16="http://schemas.microsoft.com/office/drawing/2014/main" id="{CB2BFFE4-4594-4896-A201-CF7BBAA78560}"/>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32" name="フローチャート: 判断 431">
          <a:extLst>
            <a:ext uri="{FF2B5EF4-FFF2-40B4-BE49-F238E27FC236}">
              <a16:creationId xmlns:a16="http://schemas.microsoft.com/office/drawing/2014/main" id="{9E7BBB0E-C2A5-44E4-9081-F00C6332EFA2}"/>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433" name="フローチャート: 判断 432">
          <a:extLst>
            <a:ext uri="{FF2B5EF4-FFF2-40B4-BE49-F238E27FC236}">
              <a16:creationId xmlns:a16="http://schemas.microsoft.com/office/drawing/2014/main" id="{A8F53DDC-DF54-44A9-A3D9-801447176860}"/>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C0AF384-4815-40E8-A0E7-424B29BA035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D9ED531-66A4-4E1F-B67D-7F88F22BAD9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EC5BFE3-6741-405A-80E0-90DD144B43E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39656593-DF62-41B4-8A5B-CF14674E9FD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ADAADA8B-FC41-4047-9F7F-5ACC4C5660C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79284</xdr:rowOff>
    </xdr:from>
    <xdr:to>
      <xdr:col>85</xdr:col>
      <xdr:colOff>177800</xdr:colOff>
      <xdr:row>42</xdr:row>
      <xdr:rowOff>9434</xdr:rowOff>
    </xdr:to>
    <xdr:sp macro="" textlink="">
      <xdr:nvSpPr>
        <xdr:cNvPr id="439" name="楕円 438">
          <a:extLst>
            <a:ext uri="{FF2B5EF4-FFF2-40B4-BE49-F238E27FC236}">
              <a16:creationId xmlns:a16="http://schemas.microsoft.com/office/drawing/2014/main" id="{97AAD403-6572-4E48-AED8-5015561E0EDE}"/>
            </a:ext>
          </a:extLst>
        </xdr:cNvPr>
        <xdr:cNvSpPr/>
      </xdr:nvSpPr>
      <xdr:spPr>
        <a:xfrm>
          <a:off x="162687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165661</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8A274E0D-EBF7-41D5-8F61-BCEC4BDEEA84}"/>
            </a:ext>
          </a:extLst>
        </xdr:cNvPr>
        <xdr:cNvSpPr txBox="1"/>
      </xdr:nvSpPr>
      <xdr:spPr>
        <a:xfrm>
          <a:off x="16357600" y="702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46627</xdr:rowOff>
    </xdr:from>
    <xdr:to>
      <xdr:col>81</xdr:col>
      <xdr:colOff>101600</xdr:colOff>
      <xdr:row>41</xdr:row>
      <xdr:rowOff>148227</xdr:rowOff>
    </xdr:to>
    <xdr:sp macro="" textlink="">
      <xdr:nvSpPr>
        <xdr:cNvPr id="441" name="楕円 440">
          <a:extLst>
            <a:ext uri="{FF2B5EF4-FFF2-40B4-BE49-F238E27FC236}">
              <a16:creationId xmlns:a16="http://schemas.microsoft.com/office/drawing/2014/main" id="{9E81B8EF-32B3-4743-9A54-25BCA6200964}"/>
            </a:ext>
          </a:extLst>
        </xdr:cNvPr>
        <xdr:cNvSpPr/>
      </xdr:nvSpPr>
      <xdr:spPr>
        <a:xfrm>
          <a:off x="15430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97427</xdr:rowOff>
    </xdr:from>
    <xdr:to>
      <xdr:col>85</xdr:col>
      <xdr:colOff>127000</xdr:colOff>
      <xdr:row>41</xdr:row>
      <xdr:rowOff>130084</xdr:rowOff>
    </xdr:to>
    <xdr:cxnSp macro="">
      <xdr:nvCxnSpPr>
        <xdr:cNvPr id="442" name="直線コネクタ 441">
          <a:extLst>
            <a:ext uri="{FF2B5EF4-FFF2-40B4-BE49-F238E27FC236}">
              <a16:creationId xmlns:a16="http://schemas.microsoft.com/office/drawing/2014/main" id="{88EE9951-D337-44A4-80C8-0ABE12966B01}"/>
            </a:ext>
          </a:extLst>
        </xdr:cNvPr>
        <xdr:cNvCxnSpPr/>
      </xdr:nvCxnSpPr>
      <xdr:spPr>
        <a:xfrm>
          <a:off x="15481300" y="71268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10704</xdr:rowOff>
    </xdr:from>
    <xdr:to>
      <xdr:col>76</xdr:col>
      <xdr:colOff>165100</xdr:colOff>
      <xdr:row>41</xdr:row>
      <xdr:rowOff>112304</xdr:rowOff>
    </xdr:to>
    <xdr:sp macro="" textlink="">
      <xdr:nvSpPr>
        <xdr:cNvPr id="443" name="楕円 442">
          <a:extLst>
            <a:ext uri="{FF2B5EF4-FFF2-40B4-BE49-F238E27FC236}">
              <a16:creationId xmlns:a16="http://schemas.microsoft.com/office/drawing/2014/main" id="{58C27397-3151-4977-A0F4-46D1223D7D46}"/>
            </a:ext>
          </a:extLst>
        </xdr:cNvPr>
        <xdr:cNvSpPr/>
      </xdr:nvSpPr>
      <xdr:spPr>
        <a:xfrm>
          <a:off x="14541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61504</xdr:rowOff>
    </xdr:from>
    <xdr:to>
      <xdr:col>81</xdr:col>
      <xdr:colOff>50800</xdr:colOff>
      <xdr:row>41</xdr:row>
      <xdr:rowOff>97427</xdr:rowOff>
    </xdr:to>
    <xdr:cxnSp macro="">
      <xdr:nvCxnSpPr>
        <xdr:cNvPr id="444" name="直線コネクタ 443">
          <a:extLst>
            <a:ext uri="{FF2B5EF4-FFF2-40B4-BE49-F238E27FC236}">
              <a16:creationId xmlns:a16="http://schemas.microsoft.com/office/drawing/2014/main" id="{D9255CDD-6A2B-425F-87BD-2FD64937BF9C}"/>
            </a:ext>
          </a:extLst>
        </xdr:cNvPr>
        <xdr:cNvCxnSpPr/>
      </xdr:nvCxnSpPr>
      <xdr:spPr>
        <a:xfrm>
          <a:off x="14592300" y="70909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147865</xdr:rowOff>
    </xdr:from>
    <xdr:to>
      <xdr:col>72</xdr:col>
      <xdr:colOff>38100</xdr:colOff>
      <xdr:row>41</xdr:row>
      <xdr:rowOff>78015</xdr:rowOff>
    </xdr:to>
    <xdr:sp macro="" textlink="">
      <xdr:nvSpPr>
        <xdr:cNvPr id="445" name="楕円 444">
          <a:extLst>
            <a:ext uri="{FF2B5EF4-FFF2-40B4-BE49-F238E27FC236}">
              <a16:creationId xmlns:a16="http://schemas.microsoft.com/office/drawing/2014/main" id="{CD51B4E6-D83D-490D-BA44-892786D6A2FF}"/>
            </a:ext>
          </a:extLst>
        </xdr:cNvPr>
        <xdr:cNvSpPr/>
      </xdr:nvSpPr>
      <xdr:spPr>
        <a:xfrm>
          <a:off x="13652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27215</xdr:rowOff>
    </xdr:from>
    <xdr:to>
      <xdr:col>76</xdr:col>
      <xdr:colOff>114300</xdr:colOff>
      <xdr:row>41</xdr:row>
      <xdr:rowOff>61504</xdr:rowOff>
    </xdr:to>
    <xdr:cxnSp macro="">
      <xdr:nvCxnSpPr>
        <xdr:cNvPr id="446" name="直線コネクタ 445">
          <a:extLst>
            <a:ext uri="{FF2B5EF4-FFF2-40B4-BE49-F238E27FC236}">
              <a16:creationId xmlns:a16="http://schemas.microsoft.com/office/drawing/2014/main" id="{FAA275E8-F66A-4E86-AFE0-C94D7A3ACAF3}"/>
            </a:ext>
          </a:extLst>
        </xdr:cNvPr>
        <xdr:cNvCxnSpPr/>
      </xdr:nvCxnSpPr>
      <xdr:spPr>
        <a:xfrm>
          <a:off x="13703300" y="70566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113574</xdr:rowOff>
    </xdr:from>
    <xdr:to>
      <xdr:col>67</xdr:col>
      <xdr:colOff>101600</xdr:colOff>
      <xdr:row>41</xdr:row>
      <xdr:rowOff>43724</xdr:rowOff>
    </xdr:to>
    <xdr:sp macro="" textlink="">
      <xdr:nvSpPr>
        <xdr:cNvPr id="447" name="楕円 446">
          <a:extLst>
            <a:ext uri="{FF2B5EF4-FFF2-40B4-BE49-F238E27FC236}">
              <a16:creationId xmlns:a16="http://schemas.microsoft.com/office/drawing/2014/main" id="{DCA6D82B-E62C-4CBE-ABEB-1DFE40F0134E}"/>
            </a:ext>
          </a:extLst>
        </xdr:cNvPr>
        <xdr:cNvSpPr/>
      </xdr:nvSpPr>
      <xdr:spPr>
        <a:xfrm>
          <a:off x="12763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164374</xdr:rowOff>
    </xdr:from>
    <xdr:to>
      <xdr:col>71</xdr:col>
      <xdr:colOff>177800</xdr:colOff>
      <xdr:row>41</xdr:row>
      <xdr:rowOff>27215</xdr:rowOff>
    </xdr:to>
    <xdr:cxnSp macro="">
      <xdr:nvCxnSpPr>
        <xdr:cNvPr id="448" name="直線コネクタ 447">
          <a:extLst>
            <a:ext uri="{FF2B5EF4-FFF2-40B4-BE49-F238E27FC236}">
              <a16:creationId xmlns:a16="http://schemas.microsoft.com/office/drawing/2014/main" id="{F90E82DE-0ED0-4E11-AAF7-F83D5CBDB7B3}"/>
            </a:ext>
          </a:extLst>
        </xdr:cNvPr>
        <xdr:cNvCxnSpPr/>
      </xdr:nvCxnSpPr>
      <xdr:spPr>
        <a:xfrm>
          <a:off x="12814300" y="70223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D4B16E0D-A907-4663-A3AC-419F6E19773F}"/>
            </a:ext>
          </a:extLst>
        </xdr:cNvPr>
        <xdr:cNvSpPr txBox="1"/>
      </xdr:nvSpPr>
      <xdr:spPr>
        <a:xfrm>
          <a:off x="152660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83E768C3-33D4-43CC-8632-405A917A7DB8}"/>
            </a:ext>
          </a:extLst>
        </xdr:cNvPr>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BF982185-B2CF-481A-80AC-D099E9B39F7F}"/>
            </a:ext>
          </a:extLst>
        </xdr:cNvPr>
        <xdr:cNvSpPr txBox="1"/>
      </xdr:nvSpPr>
      <xdr:spPr>
        <a:xfrm>
          <a:off x="13500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1C3C11B0-4838-4D0B-823D-917F1FFD1BAF}"/>
            </a:ext>
          </a:extLst>
        </xdr:cNvPr>
        <xdr:cNvSpPr txBox="1"/>
      </xdr:nvSpPr>
      <xdr:spPr>
        <a:xfrm>
          <a:off x="12611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139354</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B9EDF833-43ED-4AB8-B387-0E8E07C1E155}"/>
            </a:ext>
          </a:extLst>
        </xdr:cNvPr>
        <xdr:cNvSpPr txBox="1"/>
      </xdr:nvSpPr>
      <xdr:spPr>
        <a:xfrm>
          <a:off x="152660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103431</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63E51A11-CEDB-4E30-962E-526F1D861655}"/>
            </a:ext>
          </a:extLst>
        </xdr:cNvPr>
        <xdr:cNvSpPr txBox="1"/>
      </xdr:nvSpPr>
      <xdr:spPr>
        <a:xfrm>
          <a:off x="143897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69142</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A8653CEF-5E5B-4D89-86C1-171D979D3408}"/>
            </a:ext>
          </a:extLst>
        </xdr:cNvPr>
        <xdr:cNvSpPr txBox="1"/>
      </xdr:nvSpPr>
      <xdr:spPr>
        <a:xfrm>
          <a:off x="13500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34851</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865538EA-13CC-4442-AD74-CB7D8659A170}"/>
            </a:ext>
          </a:extLst>
        </xdr:cNvPr>
        <xdr:cNvSpPr txBox="1"/>
      </xdr:nvSpPr>
      <xdr:spPr>
        <a:xfrm>
          <a:off x="126117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1260C051-4330-4AA6-AC62-483259308C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93FD9338-7228-487D-B827-5E2E6D2E578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E97B9798-5B8A-420B-84D0-447AF196FBB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A930D7AD-84BA-46CE-A5B7-D276C92B6CA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3FB1449E-35E5-42FF-A28D-46AF4608EA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FF6CBE2F-4CC5-4659-A797-9E5F39594CF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F5A80A4D-6809-4EC6-A2DF-72E344353F7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774FE309-987B-4E7A-B2F8-81BADCE0F3A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9595A8D8-C171-4EAB-8F66-35EFBEF4CA9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8EA09361-BF20-4A9E-AAF8-749B07A97CD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a:extLst>
            <a:ext uri="{FF2B5EF4-FFF2-40B4-BE49-F238E27FC236}">
              <a16:creationId xmlns:a16="http://schemas.microsoft.com/office/drawing/2014/main" id="{238DD8A9-F36D-4586-B993-5722D2F89B4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a:extLst>
            <a:ext uri="{FF2B5EF4-FFF2-40B4-BE49-F238E27FC236}">
              <a16:creationId xmlns:a16="http://schemas.microsoft.com/office/drawing/2014/main" id="{0F66D3C7-81DC-445A-91F0-81341DFA800A}"/>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a:extLst>
            <a:ext uri="{FF2B5EF4-FFF2-40B4-BE49-F238E27FC236}">
              <a16:creationId xmlns:a16="http://schemas.microsoft.com/office/drawing/2014/main" id="{1AEF4362-285A-4DEE-B6E8-1DE4AB55B5F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0" name="テキスト ボックス 469">
          <a:extLst>
            <a:ext uri="{FF2B5EF4-FFF2-40B4-BE49-F238E27FC236}">
              <a16:creationId xmlns:a16="http://schemas.microsoft.com/office/drawing/2014/main" id="{25E34C05-93EA-4D59-9784-63AD51C9F3DF}"/>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a:extLst>
            <a:ext uri="{FF2B5EF4-FFF2-40B4-BE49-F238E27FC236}">
              <a16:creationId xmlns:a16="http://schemas.microsoft.com/office/drawing/2014/main" id="{747127B9-5910-4776-9738-3D579A5582C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2" name="テキスト ボックス 471">
          <a:extLst>
            <a:ext uri="{FF2B5EF4-FFF2-40B4-BE49-F238E27FC236}">
              <a16:creationId xmlns:a16="http://schemas.microsoft.com/office/drawing/2014/main" id="{BD2F5A0D-1420-4425-A713-ED71F9CEEAC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a:extLst>
            <a:ext uri="{FF2B5EF4-FFF2-40B4-BE49-F238E27FC236}">
              <a16:creationId xmlns:a16="http://schemas.microsoft.com/office/drawing/2014/main" id="{0F8336DF-DFCA-4070-B267-E6CB5274DFF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4" name="テキスト ボックス 473">
          <a:extLst>
            <a:ext uri="{FF2B5EF4-FFF2-40B4-BE49-F238E27FC236}">
              <a16:creationId xmlns:a16="http://schemas.microsoft.com/office/drawing/2014/main" id="{5C7D3A26-179E-4FD9-8CB2-AE11D00FCAC9}"/>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a:extLst>
            <a:ext uri="{FF2B5EF4-FFF2-40B4-BE49-F238E27FC236}">
              <a16:creationId xmlns:a16="http://schemas.microsoft.com/office/drawing/2014/main" id="{E0761B79-F156-411D-81D5-C07E3E70464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6" name="テキスト ボックス 475">
          <a:extLst>
            <a:ext uri="{FF2B5EF4-FFF2-40B4-BE49-F238E27FC236}">
              <a16:creationId xmlns:a16="http://schemas.microsoft.com/office/drawing/2014/main" id="{5FAC5598-7FA3-431A-B5B1-C5D6547E6ABE}"/>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a:extLst>
            <a:ext uri="{FF2B5EF4-FFF2-40B4-BE49-F238E27FC236}">
              <a16:creationId xmlns:a16="http://schemas.microsoft.com/office/drawing/2014/main" id="{5A9B56E1-9009-4D4F-9A1E-F55CE5EC645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8" name="テキスト ボックス 477">
          <a:extLst>
            <a:ext uri="{FF2B5EF4-FFF2-40B4-BE49-F238E27FC236}">
              <a16:creationId xmlns:a16="http://schemas.microsoft.com/office/drawing/2014/main" id="{228F010D-8DCB-4E24-9441-4738564D4EB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EE9054E7-0800-40F0-85C2-6D086D1C16D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a:extLst>
            <a:ext uri="{FF2B5EF4-FFF2-40B4-BE49-F238E27FC236}">
              <a16:creationId xmlns:a16="http://schemas.microsoft.com/office/drawing/2014/main" id="{980D8773-BB1C-45D1-9B59-D27EBEFEDAD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928B639F-2EFD-4617-B5A7-69D9EB1ABD0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482" name="直線コネクタ 481">
          <a:extLst>
            <a:ext uri="{FF2B5EF4-FFF2-40B4-BE49-F238E27FC236}">
              <a16:creationId xmlns:a16="http://schemas.microsoft.com/office/drawing/2014/main" id="{553667C8-DDD1-4A6B-B2BB-BDB2E7079E69}"/>
            </a:ext>
          </a:extLst>
        </xdr:cNvPr>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483" name="【一般廃棄物処理施設】&#10;一人当たり有形固定資産（償却資産）額最小値テキスト">
          <a:extLst>
            <a:ext uri="{FF2B5EF4-FFF2-40B4-BE49-F238E27FC236}">
              <a16:creationId xmlns:a16="http://schemas.microsoft.com/office/drawing/2014/main" id="{B69C2CC3-B6CA-4ED9-BDD6-5C1C8CEF16A5}"/>
            </a:ext>
          </a:extLst>
        </xdr:cNvPr>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484" name="直線コネクタ 483">
          <a:extLst>
            <a:ext uri="{FF2B5EF4-FFF2-40B4-BE49-F238E27FC236}">
              <a16:creationId xmlns:a16="http://schemas.microsoft.com/office/drawing/2014/main" id="{E4E6D24C-1AB8-4560-8E34-37057C915637}"/>
            </a:ext>
          </a:extLst>
        </xdr:cNvPr>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AEB22F3E-DB90-4F18-A6F6-91653DD7891C}"/>
            </a:ext>
          </a:extLst>
        </xdr:cNvPr>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486" name="直線コネクタ 485">
          <a:extLst>
            <a:ext uri="{FF2B5EF4-FFF2-40B4-BE49-F238E27FC236}">
              <a16:creationId xmlns:a16="http://schemas.microsoft.com/office/drawing/2014/main" id="{0F74E7F0-32D1-4D32-893D-A3DE60E63F4E}"/>
            </a:ext>
          </a:extLst>
        </xdr:cNvPr>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21286</xdr:rowOff>
    </xdr:from>
    <xdr:ext cx="599010" cy="259045"/>
    <xdr:sp macro="" textlink="">
      <xdr:nvSpPr>
        <xdr:cNvPr id="487" name="【一般廃棄物処理施設】&#10;一人当たり有形固定資産（償却資産）額平均値テキスト">
          <a:extLst>
            <a:ext uri="{FF2B5EF4-FFF2-40B4-BE49-F238E27FC236}">
              <a16:creationId xmlns:a16="http://schemas.microsoft.com/office/drawing/2014/main" id="{6880D29E-2BA9-4E2E-90DC-440378F0B9BE}"/>
            </a:ext>
          </a:extLst>
        </xdr:cNvPr>
        <xdr:cNvSpPr txBox="1"/>
      </xdr:nvSpPr>
      <xdr:spPr>
        <a:xfrm>
          <a:off x="22199600" y="6707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488" name="フローチャート: 判断 487">
          <a:extLst>
            <a:ext uri="{FF2B5EF4-FFF2-40B4-BE49-F238E27FC236}">
              <a16:creationId xmlns:a16="http://schemas.microsoft.com/office/drawing/2014/main" id="{32C21DA1-DCFC-4A54-892D-6347A308FA7F}"/>
            </a:ext>
          </a:extLst>
        </xdr:cNvPr>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489" name="フローチャート: 判断 488">
          <a:extLst>
            <a:ext uri="{FF2B5EF4-FFF2-40B4-BE49-F238E27FC236}">
              <a16:creationId xmlns:a16="http://schemas.microsoft.com/office/drawing/2014/main" id="{A06EC010-7F50-491D-AC68-8D8286A22F1A}"/>
            </a:ext>
          </a:extLst>
        </xdr:cNvPr>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490" name="フローチャート: 判断 489">
          <a:extLst>
            <a:ext uri="{FF2B5EF4-FFF2-40B4-BE49-F238E27FC236}">
              <a16:creationId xmlns:a16="http://schemas.microsoft.com/office/drawing/2014/main" id="{ED4DB887-F6BE-4E64-AA37-00E6BBEE4CCC}"/>
            </a:ext>
          </a:extLst>
        </xdr:cNvPr>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491" name="フローチャート: 判断 490">
          <a:extLst>
            <a:ext uri="{FF2B5EF4-FFF2-40B4-BE49-F238E27FC236}">
              <a16:creationId xmlns:a16="http://schemas.microsoft.com/office/drawing/2014/main" id="{98E7AEE6-1653-420F-8974-B8199694CA45}"/>
            </a:ext>
          </a:extLst>
        </xdr:cNvPr>
        <xdr:cNvSpPr/>
      </xdr:nvSpPr>
      <xdr:spPr>
        <a:xfrm>
          <a:off x="19494500" y="68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492" name="フローチャート: 判断 491">
          <a:extLst>
            <a:ext uri="{FF2B5EF4-FFF2-40B4-BE49-F238E27FC236}">
              <a16:creationId xmlns:a16="http://schemas.microsoft.com/office/drawing/2014/main" id="{12AA3696-7A13-4B89-B1EA-A48623FBE052}"/>
            </a:ext>
          </a:extLst>
        </xdr:cNvPr>
        <xdr:cNvSpPr/>
      </xdr:nvSpPr>
      <xdr:spPr>
        <a:xfrm>
          <a:off x="18605500" y="68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A6030D0A-863A-46C4-9DA1-2B9F26017BF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F992D27-1B9A-4516-8CC7-9C6F29E57CD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93C8D6F5-AC89-48E1-A9EB-F55F8DE989E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436F1C94-B28A-4EA7-8409-F69D8594309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C4204678-19A5-4641-8963-0CE1719F36D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98412</xdr:rowOff>
    </xdr:from>
    <xdr:to>
      <xdr:col>116</xdr:col>
      <xdr:colOff>114300</xdr:colOff>
      <xdr:row>41</xdr:row>
      <xdr:rowOff>28562</xdr:rowOff>
    </xdr:to>
    <xdr:sp macro="" textlink="">
      <xdr:nvSpPr>
        <xdr:cNvPr id="498" name="楕円 497">
          <a:extLst>
            <a:ext uri="{FF2B5EF4-FFF2-40B4-BE49-F238E27FC236}">
              <a16:creationId xmlns:a16="http://schemas.microsoft.com/office/drawing/2014/main" id="{5C911A49-5CC1-4AFD-A8E8-32CC1D126D16}"/>
            </a:ext>
          </a:extLst>
        </xdr:cNvPr>
        <xdr:cNvSpPr/>
      </xdr:nvSpPr>
      <xdr:spPr>
        <a:xfrm>
          <a:off x="22110700" y="695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76839</xdr:rowOff>
    </xdr:from>
    <xdr:ext cx="534377" cy="259045"/>
    <xdr:sp macro="" textlink="">
      <xdr:nvSpPr>
        <xdr:cNvPr id="499" name="【一般廃棄物処理施設】&#10;一人当たり有形固定資産（償却資産）額該当値テキスト">
          <a:extLst>
            <a:ext uri="{FF2B5EF4-FFF2-40B4-BE49-F238E27FC236}">
              <a16:creationId xmlns:a16="http://schemas.microsoft.com/office/drawing/2014/main" id="{E821CFC1-D947-42AD-AE03-4CBC5C433C5F}"/>
            </a:ext>
          </a:extLst>
        </xdr:cNvPr>
        <xdr:cNvSpPr txBox="1"/>
      </xdr:nvSpPr>
      <xdr:spPr>
        <a:xfrm>
          <a:off x="22199600" y="693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106886</xdr:rowOff>
    </xdr:from>
    <xdr:to>
      <xdr:col>112</xdr:col>
      <xdr:colOff>38100</xdr:colOff>
      <xdr:row>41</xdr:row>
      <xdr:rowOff>37036</xdr:rowOff>
    </xdr:to>
    <xdr:sp macro="" textlink="">
      <xdr:nvSpPr>
        <xdr:cNvPr id="500" name="楕円 499">
          <a:extLst>
            <a:ext uri="{FF2B5EF4-FFF2-40B4-BE49-F238E27FC236}">
              <a16:creationId xmlns:a16="http://schemas.microsoft.com/office/drawing/2014/main" id="{EF4AF265-E24C-4E9A-BDAF-33A3F773DF30}"/>
            </a:ext>
          </a:extLst>
        </xdr:cNvPr>
        <xdr:cNvSpPr/>
      </xdr:nvSpPr>
      <xdr:spPr>
        <a:xfrm>
          <a:off x="21272500" y="696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149212</xdr:rowOff>
    </xdr:from>
    <xdr:to>
      <xdr:col>116</xdr:col>
      <xdr:colOff>63500</xdr:colOff>
      <xdr:row>40</xdr:row>
      <xdr:rowOff>157686</xdr:rowOff>
    </xdr:to>
    <xdr:cxnSp macro="">
      <xdr:nvCxnSpPr>
        <xdr:cNvPr id="501" name="直線コネクタ 500">
          <a:extLst>
            <a:ext uri="{FF2B5EF4-FFF2-40B4-BE49-F238E27FC236}">
              <a16:creationId xmlns:a16="http://schemas.microsoft.com/office/drawing/2014/main" id="{491D14B0-0841-4D2F-AD27-BC0A4368661B}"/>
            </a:ext>
          </a:extLst>
        </xdr:cNvPr>
        <xdr:cNvCxnSpPr/>
      </xdr:nvCxnSpPr>
      <xdr:spPr>
        <a:xfrm flipV="1">
          <a:off x="21323300" y="7007212"/>
          <a:ext cx="8382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107523</xdr:rowOff>
    </xdr:from>
    <xdr:to>
      <xdr:col>107</xdr:col>
      <xdr:colOff>101600</xdr:colOff>
      <xdr:row>41</xdr:row>
      <xdr:rowOff>37673</xdr:rowOff>
    </xdr:to>
    <xdr:sp macro="" textlink="">
      <xdr:nvSpPr>
        <xdr:cNvPr id="502" name="楕円 501">
          <a:extLst>
            <a:ext uri="{FF2B5EF4-FFF2-40B4-BE49-F238E27FC236}">
              <a16:creationId xmlns:a16="http://schemas.microsoft.com/office/drawing/2014/main" id="{537C0C8A-C50A-459E-BA07-19C9F42725BA}"/>
            </a:ext>
          </a:extLst>
        </xdr:cNvPr>
        <xdr:cNvSpPr/>
      </xdr:nvSpPr>
      <xdr:spPr>
        <a:xfrm>
          <a:off x="20383500" y="696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157686</xdr:rowOff>
    </xdr:from>
    <xdr:to>
      <xdr:col>111</xdr:col>
      <xdr:colOff>177800</xdr:colOff>
      <xdr:row>40</xdr:row>
      <xdr:rowOff>158323</xdr:rowOff>
    </xdr:to>
    <xdr:cxnSp macro="">
      <xdr:nvCxnSpPr>
        <xdr:cNvPr id="503" name="直線コネクタ 502">
          <a:extLst>
            <a:ext uri="{FF2B5EF4-FFF2-40B4-BE49-F238E27FC236}">
              <a16:creationId xmlns:a16="http://schemas.microsoft.com/office/drawing/2014/main" id="{42663C0A-2278-4785-9072-7E2F34C97AB0}"/>
            </a:ext>
          </a:extLst>
        </xdr:cNvPr>
        <xdr:cNvCxnSpPr/>
      </xdr:nvCxnSpPr>
      <xdr:spPr>
        <a:xfrm flipV="1">
          <a:off x="20434300" y="7015686"/>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105737</xdr:rowOff>
    </xdr:from>
    <xdr:to>
      <xdr:col>102</xdr:col>
      <xdr:colOff>165100</xdr:colOff>
      <xdr:row>41</xdr:row>
      <xdr:rowOff>35887</xdr:rowOff>
    </xdr:to>
    <xdr:sp macro="" textlink="">
      <xdr:nvSpPr>
        <xdr:cNvPr id="504" name="楕円 503">
          <a:extLst>
            <a:ext uri="{FF2B5EF4-FFF2-40B4-BE49-F238E27FC236}">
              <a16:creationId xmlns:a16="http://schemas.microsoft.com/office/drawing/2014/main" id="{A08ED771-3C14-466A-8DCB-345AD3B63616}"/>
            </a:ext>
          </a:extLst>
        </xdr:cNvPr>
        <xdr:cNvSpPr/>
      </xdr:nvSpPr>
      <xdr:spPr>
        <a:xfrm>
          <a:off x="19494500" y="696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156537</xdr:rowOff>
    </xdr:from>
    <xdr:to>
      <xdr:col>107</xdr:col>
      <xdr:colOff>50800</xdr:colOff>
      <xdr:row>40</xdr:row>
      <xdr:rowOff>158323</xdr:rowOff>
    </xdr:to>
    <xdr:cxnSp macro="">
      <xdr:nvCxnSpPr>
        <xdr:cNvPr id="505" name="直線コネクタ 504">
          <a:extLst>
            <a:ext uri="{FF2B5EF4-FFF2-40B4-BE49-F238E27FC236}">
              <a16:creationId xmlns:a16="http://schemas.microsoft.com/office/drawing/2014/main" id="{B2D15688-998D-45FE-9E91-BC9F92B78256}"/>
            </a:ext>
          </a:extLst>
        </xdr:cNvPr>
        <xdr:cNvCxnSpPr/>
      </xdr:nvCxnSpPr>
      <xdr:spPr>
        <a:xfrm>
          <a:off x="19545300" y="7014537"/>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114407</xdr:rowOff>
    </xdr:from>
    <xdr:to>
      <xdr:col>98</xdr:col>
      <xdr:colOff>38100</xdr:colOff>
      <xdr:row>41</xdr:row>
      <xdr:rowOff>44557</xdr:rowOff>
    </xdr:to>
    <xdr:sp macro="" textlink="">
      <xdr:nvSpPr>
        <xdr:cNvPr id="506" name="楕円 505">
          <a:extLst>
            <a:ext uri="{FF2B5EF4-FFF2-40B4-BE49-F238E27FC236}">
              <a16:creationId xmlns:a16="http://schemas.microsoft.com/office/drawing/2014/main" id="{F1B255F1-9035-40DA-B5F5-612F8A5A345E}"/>
            </a:ext>
          </a:extLst>
        </xdr:cNvPr>
        <xdr:cNvSpPr/>
      </xdr:nvSpPr>
      <xdr:spPr>
        <a:xfrm>
          <a:off x="18605500" y="697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156537</xdr:rowOff>
    </xdr:from>
    <xdr:to>
      <xdr:col>102</xdr:col>
      <xdr:colOff>114300</xdr:colOff>
      <xdr:row>40</xdr:row>
      <xdr:rowOff>165207</xdr:rowOff>
    </xdr:to>
    <xdr:cxnSp macro="">
      <xdr:nvCxnSpPr>
        <xdr:cNvPr id="507" name="直線コネクタ 506">
          <a:extLst>
            <a:ext uri="{FF2B5EF4-FFF2-40B4-BE49-F238E27FC236}">
              <a16:creationId xmlns:a16="http://schemas.microsoft.com/office/drawing/2014/main" id="{43E74C56-82D1-44BA-9183-208A5E6B455D}"/>
            </a:ext>
          </a:extLst>
        </xdr:cNvPr>
        <xdr:cNvCxnSpPr/>
      </xdr:nvCxnSpPr>
      <xdr:spPr>
        <a:xfrm flipV="1">
          <a:off x="18656300" y="7014537"/>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121588</xdr:rowOff>
    </xdr:from>
    <xdr:ext cx="599010" cy="259045"/>
    <xdr:sp macro="" textlink="">
      <xdr:nvSpPr>
        <xdr:cNvPr id="508" name="n_1aveValue【一般廃棄物処理施設】&#10;一人当たり有形固定資産（償却資産）額">
          <a:extLst>
            <a:ext uri="{FF2B5EF4-FFF2-40B4-BE49-F238E27FC236}">
              <a16:creationId xmlns:a16="http://schemas.microsoft.com/office/drawing/2014/main" id="{D5822B4A-BF1F-486A-B7F9-AA106DA22F5B}"/>
            </a:ext>
          </a:extLst>
        </xdr:cNvPr>
        <xdr:cNvSpPr txBox="1"/>
      </xdr:nvSpPr>
      <xdr:spPr>
        <a:xfrm>
          <a:off x="21011095" y="66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509" name="n_2aveValue【一般廃棄物処理施設】&#10;一人当たり有形固定資産（償却資産）額">
          <a:extLst>
            <a:ext uri="{FF2B5EF4-FFF2-40B4-BE49-F238E27FC236}">
              <a16:creationId xmlns:a16="http://schemas.microsoft.com/office/drawing/2014/main" id="{528937EF-2E77-4BC1-AD09-5E7CE2662BD9}"/>
            </a:ext>
          </a:extLst>
        </xdr:cNvPr>
        <xdr:cNvSpPr txBox="1"/>
      </xdr:nvSpPr>
      <xdr:spPr>
        <a:xfrm>
          <a:off x="20134795" y="661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129635</xdr:rowOff>
    </xdr:from>
    <xdr:ext cx="599010" cy="259045"/>
    <xdr:sp macro="" textlink="">
      <xdr:nvSpPr>
        <xdr:cNvPr id="510" name="n_3aveValue【一般廃棄物処理施設】&#10;一人当たり有形固定資産（償却資産）額">
          <a:extLst>
            <a:ext uri="{FF2B5EF4-FFF2-40B4-BE49-F238E27FC236}">
              <a16:creationId xmlns:a16="http://schemas.microsoft.com/office/drawing/2014/main" id="{DDD1E1BC-D74F-454F-9CE0-2E008CD59CDF}"/>
            </a:ext>
          </a:extLst>
        </xdr:cNvPr>
        <xdr:cNvSpPr txBox="1"/>
      </xdr:nvSpPr>
      <xdr:spPr>
        <a:xfrm>
          <a:off x="19245795" y="664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135833</xdr:rowOff>
    </xdr:from>
    <xdr:ext cx="599010" cy="259045"/>
    <xdr:sp macro="" textlink="">
      <xdr:nvSpPr>
        <xdr:cNvPr id="511" name="n_4aveValue【一般廃棄物処理施設】&#10;一人当たり有形固定資産（償却資産）額">
          <a:extLst>
            <a:ext uri="{FF2B5EF4-FFF2-40B4-BE49-F238E27FC236}">
              <a16:creationId xmlns:a16="http://schemas.microsoft.com/office/drawing/2014/main" id="{55392371-5767-4E88-8673-5DE3C7144E2C}"/>
            </a:ext>
          </a:extLst>
        </xdr:cNvPr>
        <xdr:cNvSpPr txBox="1"/>
      </xdr:nvSpPr>
      <xdr:spPr>
        <a:xfrm>
          <a:off x="18356795" y="665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28163</xdr:rowOff>
    </xdr:from>
    <xdr:ext cx="534377" cy="259045"/>
    <xdr:sp macro="" textlink="">
      <xdr:nvSpPr>
        <xdr:cNvPr id="512" name="n_1mainValue【一般廃棄物処理施設】&#10;一人当たり有形固定資産（償却資産）額">
          <a:extLst>
            <a:ext uri="{FF2B5EF4-FFF2-40B4-BE49-F238E27FC236}">
              <a16:creationId xmlns:a16="http://schemas.microsoft.com/office/drawing/2014/main" id="{1BDC62E2-E7E6-484C-B0CA-5514EC2634EB}"/>
            </a:ext>
          </a:extLst>
        </xdr:cNvPr>
        <xdr:cNvSpPr txBox="1"/>
      </xdr:nvSpPr>
      <xdr:spPr>
        <a:xfrm>
          <a:off x="21043411" y="705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28800</xdr:rowOff>
    </xdr:from>
    <xdr:ext cx="534377" cy="259045"/>
    <xdr:sp macro="" textlink="">
      <xdr:nvSpPr>
        <xdr:cNvPr id="513" name="n_2mainValue【一般廃棄物処理施設】&#10;一人当たり有形固定資産（償却資産）額">
          <a:extLst>
            <a:ext uri="{FF2B5EF4-FFF2-40B4-BE49-F238E27FC236}">
              <a16:creationId xmlns:a16="http://schemas.microsoft.com/office/drawing/2014/main" id="{42438B77-E854-4AFB-AE51-3CDDCAFCEBFA}"/>
            </a:ext>
          </a:extLst>
        </xdr:cNvPr>
        <xdr:cNvSpPr txBox="1"/>
      </xdr:nvSpPr>
      <xdr:spPr>
        <a:xfrm>
          <a:off x="20167111" y="705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27014</xdr:rowOff>
    </xdr:from>
    <xdr:ext cx="534377" cy="259045"/>
    <xdr:sp macro="" textlink="">
      <xdr:nvSpPr>
        <xdr:cNvPr id="514" name="n_3mainValue【一般廃棄物処理施設】&#10;一人当たり有形固定資産（償却資産）額">
          <a:extLst>
            <a:ext uri="{FF2B5EF4-FFF2-40B4-BE49-F238E27FC236}">
              <a16:creationId xmlns:a16="http://schemas.microsoft.com/office/drawing/2014/main" id="{088F9891-B364-42C6-95EB-F13EB3C53A43}"/>
            </a:ext>
          </a:extLst>
        </xdr:cNvPr>
        <xdr:cNvSpPr txBox="1"/>
      </xdr:nvSpPr>
      <xdr:spPr>
        <a:xfrm>
          <a:off x="19278111" y="705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35684</xdr:rowOff>
    </xdr:from>
    <xdr:ext cx="534377" cy="259045"/>
    <xdr:sp macro="" textlink="">
      <xdr:nvSpPr>
        <xdr:cNvPr id="515" name="n_4mainValue【一般廃棄物処理施設】&#10;一人当たり有形固定資産（償却資産）額">
          <a:extLst>
            <a:ext uri="{FF2B5EF4-FFF2-40B4-BE49-F238E27FC236}">
              <a16:creationId xmlns:a16="http://schemas.microsoft.com/office/drawing/2014/main" id="{59E38A78-83CF-4E44-BA58-E24BB26D44A8}"/>
            </a:ext>
          </a:extLst>
        </xdr:cNvPr>
        <xdr:cNvSpPr txBox="1"/>
      </xdr:nvSpPr>
      <xdr:spPr>
        <a:xfrm>
          <a:off x="18389111" y="706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855C3A03-BBB8-4B91-946D-9CB498B2B19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7142F8C9-6227-4AD5-8613-0CEFDA71582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7EEF6518-69BF-49A3-A8E0-39E5EF6614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22BD7358-F689-42A7-96BC-1B99AA000D1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3A5525C3-2121-4CE7-B331-A593753FE66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406862DF-A031-447B-B546-1FEF419024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2C025DCB-85A1-41F7-9094-FEA3D3ECA8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DE1CB122-17B3-4078-89DF-546069F819F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0B94F98B-C264-4A97-A10C-787E4089A15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2AA01DF1-0071-4340-928E-09AFA943591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a:extLst>
            <a:ext uri="{FF2B5EF4-FFF2-40B4-BE49-F238E27FC236}">
              <a16:creationId xmlns:a16="http://schemas.microsoft.com/office/drawing/2014/main" id="{7D044B3A-0661-4CF1-9622-F6BBEA22EDC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7" name="直線コネクタ 526">
          <a:extLst>
            <a:ext uri="{FF2B5EF4-FFF2-40B4-BE49-F238E27FC236}">
              <a16:creationId xmlns:a16="http://schemas.microsoft.com/office/drawing/2014/main" id="{810FAEF7-76B8-49BA-907E-2C12FBDC643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8" name="テキスト ボックス 527">
          <a:extLst>
            <a:ext uri="{FF2B5EF4-FFF2-40B4-BE49-F238E27FC236}">
              <a16:creationId xmlns:a16="http://schemas.microsoft.com/office/drawing/2014/main" id="{23D51610-7401-491C-BDF4-EE92BA8FC17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9" name="直線コネクタ 528">
          <a:extLst>
            <a:ext uri="{FF2B5EF4-FFF2-40B4-BE49-F238E27FC236}">
              <a16:creationId xmlns:a16="http://schemas.microsoft.com/office/drawing/2014/main" id="{192C3BCC-D728-4A9D-876D-3A21A2B7995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0" name="テキスト ボックス 529">
          <a:extLst>
            <a:ext uri="{FF2B5EF4-FFF2-40B4-BE49-F238E27FC236}">
              <a16:creationId xmlns:a16="http://schemas.microsoft.com/office/drawing/2014/main" id="{FE980C7B-BD3A-4F96-9F4C-E1644B66AE3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a:extLst>
            <a:ext uri="{FF2B5EF4-FFF2-40B4-BE49-F238E27FC236}">
              <a16:creationId xmlns:a16="http://schemas.microsoft.com/office/drawing/2014/main" id="{197E4EF7-5C12-4FA7-9599-760AF40A1B6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2" name="テキスト ボックス 531">
          <a:extLst>
            <a:ext uri="{FF2B5EF4-FFF2-40B4-BE49-F238E27FC236}">
              <a16:creationId xmlns:a16="http://schemas.microsoft.com/office/drawing/2014/main" id="{3C808C5A-0E47-4A8C-90C7-B461F6D6469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3" name="直線コネクタ 532">
          <a:extLst>
            <a:ext uri="{FF2B5EF4-FFF2-40B4-BE49-F238E27FC236}">
              <a16:creationId xmlns:a16="http://schemas.microsoft.com/office/drawing/2014/main" id="{64DE68DB-D3AA-4EBE-B77A-4BEA8194CE8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4" name="テキスト ボックス 533">
          <a:extLst>
            <a:ext uri="{FF2B5EF4-FFF2-40B4-BE49-F238E27FC236}">
              <a16:creationId xmlns:a16="http://schemas.microsoft.com/office/drawing/2014/main" id="{809C0815-8E4C-4BE0-AAFB-72D4B9BAA55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5" name="直線コネクタ 534">
          <a:extLst>
            <a:ext uri="{FF2B5EF4-FFF2-40B4-BE49-F238E27FC236}">
              <a16:creationId xmlns:a16="http://schemas.microsoft.com/office/drawing/2014/main" id="{901E5104-155E-40AF-AA8C-253BD43B717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6" name="テキスト ボックス 535">
          <a:extLst>
            <a:ext uri="{FF2B5EF4-FFF2-40B4-BE49-F238E27FC236}">
              <a16:creationId xmlns:a16="http://schemas.microsoft.com/office/drawing/2014/main" id="{5A7832F8-B2E4-46DC-8DA5-A4826F1E6E3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6AC8ED6F-9F56-4059-A4E0-AAE0E657201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8" name="テキスト ボックス 537">
          <a:extLst>
            <a:ext uri="{FF2B5EF4-FFF2-40B4-BE49-F238E27FC236}">
              <a16:creationId xmlns:a16="http://schemas.microsoft.com/office/drawing/2014/main" id="{777B2B16-A81E-43E4-8653-454C6DF22EE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9370437E-0FF0-4BCD-AD0A-9FBA8DB964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540" name="直線コネクタ 539">
          <a:extLst>
            <a:ext uri="{FF2B5EF4-FFF2-40B4-BE49-F238E27FC236}">
              <a16:creationId xmlns:a16="http://schemas.microsoft.com/office/drawing/2014/main" id="{B9FDA31F-2CBF-4E8C-B474-56F69F5BCC94}"/>
            </a:ext>
          </a:extLst>
        </xdr:cNvPr>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41" name="【保健センター・保健所】&#10;有形固定資産減価償却率最小値テキスト">
          <a:extLst>
            <a:ext uri="{FF2B5EF4-FFF2-40B4-BE49-F238E27FC236}">
              <a16:creationId xmlns:a16="http://schemas.microsoft.com/office/drawing/2014/main" id="{CCE69187-F697-4F51-A384-FD0E54D69972}"/>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42" name="直線コネクタ 541">
          <a:extLst>
            <a:ext uri="{FF2B5EF4-FFF2-40B4-BE49-F238E27FC236}">
              <a16:creationId xmlns:a16="http://schemas.microsoft.com/office/drawing/2014/main" id="{E52EDD5A-5AA7-44EE-BE52-2AE01189B584}"/>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43" name="【保健センター・保健所】&#10;有形固定資産減価償却率最大値テキスト">
          <a:extLst>
            <a:ext uri="{FF2B5EF4-FFF2-40B4-BE49-F238E27FC236}">
              <a16:creationId xmlns:a16="http://schemas.microsoft.com/office/drawing/2014/main" id="{2587D795-7EBE-4E59-9972-83FCAA450F4B}"/>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44" name="直線コネクタ 543">
          <a:extLst>
            <a:ext uri="{FF2B5EF4-FFF2-40B4-BE49-F238E27FC236}">
              <a16:creationId xmlns:a16="http://schemas.microsoft.com/office/drawing/2014/main" id="{019D3F87-A780-4FD4-A18C-39900BBE5B14}"/>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545" name="【保健センター・保健所】&#10;有形固定資産減価償却率平均値テキスト">
          <a:extLst>
            <a:ext uri="{FF2B5EF4-FFF2-40B4-BE49-F238E27FC236}">
              <a16:creationId xmlns:a16="http://schemas.microsoft.com/office/drawing/2014/main" id="{9BE683AD-AF76-49A6-845C-01B6E8223B97}"/>
            </a:ext>
          </a:extLst>
        </xdr:cNvPr>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46" name="フローチャート: 判断 545">
          <a:extLst>
            <a:ext uri="{FF2B5EF4-FFF2-40B4-BE49-F238E27FC236}">
              <a16:creationId xmlns:a16="http://schemas.microsoft.com/office/drawing/2014/main" id="{FB4D46D7-3C56-4AAD-BC35-DB00A11B67A7}"/>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547" name="フローチャート: 判断 546">
          <a:extLst>
            <a:ext uri="{FF2B5EF4-FFF2-40B4-BE49-F238E27FC236}">
              <a16:creationId xmlns:a16="http://schemas.microsoft.com/office/drawing/2014/main" id="{97964D67-4E72-44C6-AADD-74455781A17C}"/>
            </a:ext>
          </a:extLst>
        </xdr:cNvPr>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548" name="フローチャート: 判断 547">
          <a:extLst>
            <a:ext uri="{FF2B5EF4-FFF2-40B4-BE49-F238E27FC236}">
              <a16:creationId xmlns:a16="http://schemas.microsoft.com/office/drawing/2014/main" id="{03D85200-831F-4E45-9AEA-4A4955E21EF2}"/>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49" name="フローチャート: 判断 548">
          <a:extLst>
            <a:ext uri="{FF2B5EF4-FFF2-40B4-BE49-F238E27FC236}">
              <a16:creationId xmlns:a16="http://schemas.microsoft.com/office/drawing/2014/main" id="{76D45994-A740-4BE7-A0EA-37DCCBB845BA}"/>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50" name="フローチャート: 判断 549">
          <a:extLst>
            <a:ext uri="{FF2B5EF4-FFF2-40B4-BE49-F238E27FC236}">
              <a16:creationId xmlns:a16="http://schemas.microsoft.com/office/drawing/2014/main" id="{CF6F3B6F-DD61-4E25-953D-48DB27ABD3CF}"/>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C338C69-972A-4029-B63A-C05F5AF981B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28155747-77B2-46A5-BB63-EFC00295668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5E1E6F87-E065-40F6-8780-47D547EC64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2CDD0110-086D-47D9-AC49-A537360818D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59855671-5C71-47C6-A651-C3DBA5A956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130175</xdr:rowOff>
    </xdr:from>
    <xdr:to>
      <xdr:col>85</xdr:col>
      <xdr:colOff>177800</xdr:colOff>
      <xdr:row>61</xdr:row>
      <xdr:rowOff>60325</xdr:rowOff>
    </xdr:to>
    <xdr:sp macro="" textlink="">
      <xdr:nvSpPr>
        <xdr:cNvPr id="556" name="楕円 555">
          <a:extLst>
            <a:ext uri="{FF2B5EF4-FFF2-40B4-BE49-F238E27FC236}">
              <a16:creationId xmlns:a16="http://schemas.microsoft.com/office/drawing/2014/main" id="{01FCB4B8-690C-4F88-AC14-75898A95E159}"/>
            </a:ext>
          </a:extLst>
        </xdr:cNvPr>
        <xdr:cNvSpPr/>
      </xdr:nvSpPr>
      <xdr:spPr>
        <a:xfrm>
          <a:off x="16268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108602</xdr:rowOff>
    </xdr:from>
    <xdr:ext cx="405111" cy="259045"/>
    <xdr:sp macro="" textlink="">
      <xdr:nvSpPr>
        <xdr:cNvPr id="557" name="【保健センター・保健所】&#10;有形固定資産減価償却率該当値テキスト">
          <a:extLst>
            <a:ext uri="{FF2B5EF4-FFF2-40B4-BE49-F238E27FC236}">
              <a16:creationId xmlns:a16="http://schemas.microsoft.com/office/drawing/2014/main" id="{31C9C827-E3BD-48BF-BE4A-BECB18597606}"/>
            </a:ext>
          </a:extLst>
        </xdr:cNvPr>
        <xdr:cNvSpPr txBox="1"/>
      </xdr:nvSpPr>
      <xdr:spPr>
        <a:xfrm>
          <a:off x="16357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93980</xdr:rowOff>
    </xdr:from>
    <xdr:to>
      <xdr:col>81</xdr:col>
      <xdr:colOff>101600</xdr:colOff>
      <xdr:row>61</xdr:row>
      <xdr:rowOff>24130</xdr:rowOff>
    </xdr:to>
    <xdr:sp macro="" textlink="">
      <xdr:nvSpPr>
        <xdr:cNvPr id="558" name="楕円 557">
          <a:extLst>
            <a:ext uri="{FF2B5EF4-FFF2-40B4-BE49-F238E27FC236}">
              <a16:creationId xmlns:a16="http://schemas.microsoft.com/office/drawing/2014/main" id="{F63ED815-58F9-4230-82F1-24044C8F35BF}"/>
            </a:ext>
          </a:extLst>
        </xdr:cNvPr>
        <xdr:cNvSpPr/>
      </xdr:nvSpPr>
      <xdr:spPr>
        <a:xfrm>
          <a:off x="1543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144780</xdr:rowOff>
    </xdr:from>
    <xdr:to>
      <xdr:col>85</xdr:col>
      <xdr:colOff>127000</xdr:colOff>
      <xdr:row>61</xdr:row>
      <xdr:rowOff>9525</xdr:rowOff>
    </xdr:to>
    <xdr:cxnSp macro="">
      <xdr:nvCxnSpPr>
        <xdr:cNvPr id="559" name="直線コネクタ 558">
          <a:extLst>
            <a:ext uri="{FF2B5EF4-FFF2-40B4-BE49-F238E27FC236}">
              <a16:creationId xmlns:a16="http://schemas.microsoft.com/office/drawing/2014/main" id="{49B48C09-2DC2-4345-AC39-CF97E4BCBECC}"/>
            </a:ext>
          </a:extLst>
        </xdr:cNvPr>
        <xdr:cNvCxnSpPr/>
      </xdr:nvCxnSpPr>
      <xdr:spPr>
        <a:xfrm>
          <a:off x="15481300" y="104317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57785</xdr:rowOff>
    </xdr:from>
    <xdr:to>
      <xdr:col>76</xdr:col>
      <xdr:colOff>165100</xdr:colOff>
      <xdr:row>60</xdr:row>
      <xdr:rowOff>159385</xdr:rowOff>
    </xdr:to>
    <xdr:sp macro="" textlink="">
      <xdr:nvSpPr>
        <xdr:cNvPr id="560" name="楕円 559">
          <a:extLst>
            <a:ext uri="{FF2B5EF4-FFF2-40B4-BE49-F238E27FC236}">
              <a16:creationId xmlns:a16="http://schemas.microsoft.com/office/drawing/2014/main" id="{3F64B5E9-90ED-4C79-AE09-AC2245E38C85}"/>
            </a:ext>
          </a:extLst>
        </xdr:cNvPr>
        <xdr:cNvSpPr/>
      </xdr:nvSpPr>
      <xdr:spPr>
        <a:xfrm>
          <a:off x="14541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108585</xdr:rowOff>
    </xdr:from>
    <xdr:to>
      <xdr:col>81</xdr:col>
      <xdr:colOff>50800</xdr:colOff>
      <xdr:row>60</xdr:row>
      <xdr:rowOff>144780</xdr:rowOff>
    </xdr:to>
    <xdr:cxnSp macro="">
      <xdr:nvCxnSpPr>
        <xdr:cNvPr id="561" name="直線コネクタ 560">
          <a:extLst>
            <a:ext uri="{FF2B5EF4-FFF2-40B4-BE49-F238E27FC236}">
              <a16:creationId xmlns:a16="http://schemas.microsoft.com/office/drawing/2014/main" id="{D00FEA76-B6CE-491E-95FB-63E081B59868}"/>
            </a:ext>
          </a:extLst>
        </xdr:cNvPr>
        <xdr:cNvCxnSpPr/>
      </xdr:nvCxnSpPr>
      <xdr:spPr>
        <a:xfrm>
          <a:off x="14592300" y="103955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21590</xdr:rowOff>
    </xdr:from>
    <xdr:to>
      <xdr:col>72</xdr:col>
      <xdr:colOff>38100</xdr:colOff>
      <xdr:row>60</xdr:row>
      <xdr:rowOff>123190</xdr:rowOff>
    </xdr:to>
    <xdr:sp macro="" textlink="">
      <xdr:nvSpPr>
        <xdr:cNvPr id="562" name="楕円 561">
          <a:extLst>
            <a:ext uri="{FF2B5EF4-FFF2-40B4-BE49-F238E27FC236}">
              <a16:creationId xmlns:a16="http://schemas.microsoft.com/office/drawing/2014/main" id="{B5C316DF-CB1D-4FCA-B5C5-281387AA9540}"/>
            </a:ext>
          </a:extLst>
        </xdr:cNvPr>
        <xdr:cNvSpPr/>
      </xdr:nvSpPr>
      <xdr:spPr>
        <a:xfrm>
          <a:off x="13652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72390</xdr:rowOff>
    </xdr:from>
    <xdr:to>
      <xdr:col>76</xdr:col>
      <xdr:colOff>114300</xdr:colOff>
      <xdr:row>60</xdr:row>
      <xdr:rowOff>108585</xdr:rowOff>
    </xdr:to>
    <xdr:cxnSp macro="">
      <xdr:nvCxnSpPr>
        <xdr:cNvPr id="563" name="直線コネクタ 562">
          <a:extLst>
            <a:ext uri="{FF2B5EF4-FFF2-40B4-BE49-F238E27FC236}">
              <a16:creationId xmlns:a16="http://schemas.microsoft.com/office/drawing/2014/main" id="{314B6152-23F9-4E26-B91D-7735CCE3564A}"/>
            </a:ext>
          </a:extLst>
        </xdr:cNvPr>
        <xdr:cNvCxnSpPr/>
      </xdr:nvCxnSpPr>
      <xdr:spPr>
        <a:xfrm>
          <a:off x="13703300" y="103593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156845</xdr:rowOff>
    </xdr:from>
    <xdr:to>
      <xdr:col>67</xdr:col>
      <xdr:colOff>101600</xdr:colOff>
      <xdr:row>60</xdr:row>
      <xdr:rowOff>86995</xdr:rowOff>
    </xdr:to>
    <xdr:sp macro="" textlink="">
      <xdr:nvSpPr>
        <xdr:cNvPr id="564" name="楕円 563">
          <a:extLst>
            <a:ext uri="{FF2B5EF4-FFF2-40B4-BE49-F238E27FC236}">
              <a16:creationId xmlns:a16="http://schemas.microsoft.com/office/drawing/2014/main" id="{3CF36DD3-05E3-4F57-9B40-72D936908298}"/>
            </a:ext>
          </a:extLst>
        </xdr:cNvPr>
        <xdr:cNvSpPr/>
      </xdr:nvSpPr>
      <xdr:spPr>
        <a:xfrm>
          <a:off x="12763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36195</xdr:rowOff>
    </xdr:from>
    <xdr:to>
      <xdr:col>71</xdr:col>
      <xdr:colOff>177800</xdr:colOff>
      <xdr:row>60</xdr:row>
      <xdr:rowOff>72390</xdr:rowOff>
    </xdr:to>
    <xdr:cxnSp macro="">
      <xdr:nvCxnSpPr>
        <xdr:cNvPr id="565" name="直線コネクタ 564">
          <a:extLst>
            <a:ext uri="{FF2B5EF4-FFF2-40B4-BE49-F238E27FC236}">
              <a16:creationId xmlns:a16="http://schemas.microsoft.com/office/drawing/2014/main" id="{0DB284EC-2E5B-43AA-8A68-6EDB070B6B52}"/>
            </a:ext>
          </a:extLst>
        </xdr:cNvPr>
        <xdr:cNvCxnSpPr/>
      </xdr:nvCxnSpPr>
      <xdr:spPr>
        <a:xfrm>
          <a:off x="12814300" y="103231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78757</xdr:rowOff>
    </xdr:from>
    <xdr:ext cx="405111" cy="259045"/>
    <xdr:sp macro="" textlink="">
      <xdr:nvSpPr>
        <xdr:cNvPr id="566" name="n_1aveValue【保健センター・保健所】&#10;有形固定資産減価償却率">
          <a:extLst>
            <a:ext uri="{FF2B5EF4-FFF2-40B4-BE49-F238E27FC236}">
              <a16:creationId xmlns:a16="http://schemas.microsoft.com/office/drawing/2014/main" id="{E98E031B-4835-4FB4-981D-AB8F15D47499}"/>
            </a:ext>
          </a:extLst>
        </xdr:cNvPr>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567" name="n_2aveValue【保健センター・保健所】&#10;有形固定資産減価償却率">
          <a:extLst>
            <a:ext uri="{FF2B5EF4-FFF2-40B4-BE49-F238E27FC236}">
              <a16:creationId xmlns:a16="http://schemas.microsoft.com/office/drawing/2014/main" id="{4B507E28-B32B-445D-854B-DBA7576E37DF}"/>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568" name="n_3aveValue【保健センター・保健所】&#10;有形固定資産減価償却率">
          <a:extLst>
            <a:ext uri="{FF2B5EF4-FFF2-40B4-BE49-F238E27FC236}">
              <a16:creationId xmlns:a16="http://schemas.microsoft.com/office/drawing/2014/main" id="{458CBF56-D111-474B-ABD5-A10779FD2A40}"/>
            </a:ext>
          </a:extLst>
        </xdr:cNvPr>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569" name="n_4aveValue【保健センター・保健所】&#10;有形固定資産減価償却率">
          <a:extLst>
            <a:ext uri="{FF2B5EF4-FFF2-40B4-BE49-F238E27FC236}">
              <a16:creationId xmlns:a16="http://schemas.microsoft.com/office/drawing/2014/main" id="{E32D90AC-BB32-49BF-A34F-C6ED4BC56A76}"/>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15257</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id="{77016E48-111F-430F-AB88-893DC5B5188D}"/>
            </a:ext>
          </a:extLst>
        </xdr:cNvPr>
        <xdr:cNvSpPr txBox="1"/>
      </xdr:nvSpPr>
      <xdr:spPr>
        <a:xfrm>
          <a:off x="15266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150512</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id="{09AC3C58-5EBD-4763-9EF8-6BD5F2B509E3}"/>
            </a:ext>
          </a:extLst>
        </xdr:cNvPr>
        <xdr:cNvSpPr txBox="1"/>
      </xdr:nvSpPr>
      <xdr:spPr>
        <a:xfrm>
          <a:off x="14389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114317</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id="{DD372ADB-DE67-4433-AAC6-D5D3D4A2FD0B}"/>
            </a:ext>
          </a:extLst>
        </xdr:cNvPr>
        <xdr:cNvSpPr txBox="1"/>
      </xdr:nvSpPr>
      <xdr:spPr>
        <a:xfrm>
          <a:off x="13500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78122</xdr:rowOff>
    </xdr:from>
    <xdr:ext cx="405111" cy="259045"/>
    <xdr:sp macro="" textlink="">
      <xdr:nvSpPr>
        <xdr:cNvPr id="573" name="n_4mainValue【保健センター・保健所】&#10;有形固定資産減価償却率">
          <a:extLst>
            <a:ext uri="{FF2B5EF4-FFF2-40B4-BE49-F238E27FC236}">
              <a16:creationId xmlns:a16="http://schemas.microsoft.com/office/drawing/2014/main" id="{B9F4C0EA-DAB6-4240-95EF-B05E66137DF8}"/>
            </a:ext>
          </a:extLst>
        </xdr:cNvPr>
        <xdr:cNvSpPr txBox="1"/>
      </xdr:nvSpPr>
      <xdr:spPr>
        <a:xfrm>
          <a:off x="12611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EA278566-2501-45F9-8EE5-74BBE40D747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7E30490D-2B87-41C1-87FB-8D2080BBACA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2CBE1AB-9ED3-4037-AFE1-029F35C1C2D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32C7B48E-8046-46C2-983E-B16619EA61C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E6AEFD6F-0910-4A6B-B096-85CDF603606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9FEC8CFD-27C1-46F7-BA39-117E45EC3FE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71DD031A-4E3B-4976-8A5B-CC0726DBF86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1DBFAE9F-8452-4C88-8BF7-9347F53B88D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6D459E6B-77D2-4357-9036-20422B483E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4F09F9F2-9395-475F-8313-960A56F7106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3277F3B0-DC9A-4EC4-805A-179FE039760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0BF95A90-1C65-43A3-A1D5-839B35D5B97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9F0EED34-7223-4335-B45C-9FCFB1706E2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87930D4A-6F0C-4EB7-AFD6-FB31B8026B5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AC035F93-F887-4F6A-9A48-02F9FB3A12B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6CB22E2C-0C39-4DEC-9BDC-9ADC5614EDC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D04974BA-3D1F-4752-B484-2031CE698BB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82243B7F-A845-46F8-ACE1-092922FB688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67CBCAA1-9967-41DF-AE62-3A03CD1DA56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95F0ADDF-0DA3-431F-A9D5-135FFA2E473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ACD35271-EE14-4576-BFE3-978A88DD0B4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039A7444-4781-4EAD-92E6-BE4178B9AC6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7A2D7A70-A91A-4EA4-BB92-9ECADDC4F9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597" name="直線コネクタ 596">
          <a:extLst>
            <a:ext uri="{FF2B5EF4-FFF2-40B4-BE49-F238E27FC236}">
              <a16:creationId xmlns:a16="http://schemas.microsoft.com/office/drawing/2014/main" id="{977D32DB-7159-4E07-9A86-622FA263AA30}"/>
            </a:ext>
          </a:extLst>
        </xdr:cNvPr>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9617492B-A55D-4E09-9C11-A96A3B33CB57}"/>
            </a:ext>
          </a:extLst>
        </xdr:cNvPr>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599" name="直線コネクタ 598">
          <a:extLst>
            <a:ext uri="{FF2B5EF4-FFF2-40B4-BE49-F238E27FC236}">
              <a16:creationId xmlns:a16="http://schemas.microsoft.com/office/drawing/2014/main" id="{F83BFF8A-7E25-48E6-B3D1-1F2C5B202B8D}"/>
            </a:ext>
          </a:extLst>
        </xdr:cNvPr>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5857E077-278E-43CA-B6C4-3F333FC818AB}"/>
            </a:ext>
          </a:extLst>
        </xdr:cNvPr>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601" name="直線コネクタ 600">
          <a:extLst>
            <a:ext uri="{FF2B5EF4-FFF2-40B4-BE49-F238E27FC236}">
              <a16:creationId xmlns:a16="http://schemas.microsoft.com/office/drawing/2014/main" id="{CCE70387-5795-47AC-BB3E-F4774389FA94}"/>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F84487B3-93B0-455F-BF18-1211C3C2C1F1}"/>
            </a:ext>
          </a:extLst>
        </xdr:cNvPr>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603" name="フローチャート: 判断 602">
          <a:extLst>
            <a:ext uri="{FF2B5EF4-FFF2-40B4-BE49-F238E27FC236}">
              <a16:creationId xmlns:a16="http://schemas.microsoft.com/office/drawing/2014/main" id="{C8BFEA7D-8C2A-4E70-92C0-CCDA3D110A3D}"/>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604" name="フローチャート: 判断 603">
          <a:extLst>
            <a:ext uri="{FF2B5EF4-FFF2-40B4-BE49-F238E27FC236}">
              <a16:creationId xmlns:a16="http://schemas.microsoft.com/office/drawing/2014/main" id="{DDDDE2FE-F121-423C-97D9-F16113D487C3}"/>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605" name="フローチャート: 判断 604">
          <a:extLst>
            <a:ext uri="{FF2B5EF4-FFF2-40B4-BE49-F238E27FC236}">
              <a16:creationId xmlns:a16="http://schemas.microsoft.com/office/drawing/2014/main" id="{63EE8E19-26F7-4FCA-B49A-C6B48CE4C825}"/>
            </a:ext>
          </a:extLst>
        </xdr:cNvPr>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06" name="フローチャート: 判断 605">
          <a:extLst>
            <a:ext uri="{FF2B5EF4-FFF2-40B4-BE49-F238E27FC236}">
              <a16:creationId xmlns:a16="http://schemas.microsoft.com/office/drawing/2014/main" id="{FA2BA5FE-028B-431E-A5F4-29683E6CDAFF}"/>
            </a:ext>
          </a:extLst>
        </xdr:cNvPr>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607" name="フローチャート: 判断 606">
          <a:extLst>
            <a:ext uri="{FF2B5EF4-FFF2-40B4-BE49-F238E27FC236}">
              <a16:creationId xmlns:a16="http://schemas.microsoft.com/office/drawing/2014/main" id="{7A71F739-FC22-43B0-99D3-3E860DBCE42B}"/>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CE53198-1D46-41EF-87A7-47AC44F4A9A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89E5FDEE-5086-4826-B7B9-32A0B1B3910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11666B28-5AA5-4E1B-A088-8E983F01788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121F253-5366-47A0-BACA-0EA058CF223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372F3876-7A5D-4687-ABA5-50FAFCF8F9A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613" name="楕円 612">
          <a:extLst>
            <a:ext uri="{FF2B5EF4-FFF2-40B4-BE49-F238E27FC236}">
              <a16:creationId xmlns:a16="http://schemas.microsoft.com/office/drawing/2014/main" id="{1214B0E2-23DA-4DD0-9599-97ED61AEEB4D}"/>
            </a:ext>
          </a:extLst>
        </xdr:cNvPr>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7E72A02C-03B3-42D9-9428-55168186BA20}"/>
            </a:ext>
          </a:extLst>
        </xdr:cNvPr>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615" name="楕円 614">
          <a:extLst>
            <a:ext uri="{FF2B5EF4-FFF2-40B4-BE49-F238E27FC236}">
              <a16:creationId xmlns:a16="http://schemas.microsoft.com/office/drawing/2014/main" id="{38FE3E80-C4C7-4B0A-BD48-D8CE564994F3}"/>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118110</xdr:rowOff>
    </xdr:to>
    <xdr:cxnSp macro="">
      <xdr:nvCxnSpPr>
        <xdr:cNvPr id="616" name="直線コネクタ 615">
          <a:extLst>
            <a:ext uri="{FF2B5EF4-FFF2-40B4-BE49-F238E27FC236}">
              <a16:creationId xmlns:a16="http://schemas.microsoft.com/office/drawing/2014/main" id="{63897393-5BCE-46E4-816B-E93DBFA8F151}"/>
            </a:ext>
          </a:extLst>
        </xdr:cNvPr>
        <xdr:cNvCxnSpPr/>
      </xdr:nvCxnSpPr>
      <xdr:spPr>
        <a:xfrm>
          <a:off x="21323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617" name="楕円 616">
          <a:extLst>
            <a:ext uri="{FF2B5EF4-FFF2-40B4-BE49-F238E27FC236}">
              <a16:creationId xmlns:a16="http://schemas.microsoft.com/office/drawing/2014/main" id="{161D112A-3ADB-4013-AC0F-FD3998AC06B7}"/>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618" name="直線コネクタ 617">
          <a:extLst>
            <a:ext uri="{FF2B5EF4-FFF2-40B4-BE49-F238E27FC236}">
              <a16:creationId xmlns:a16="http://schemas.microsoft.com/office/drawing/2014/main" id="{6520CF74-E693-4892-A259-749BE6D9575C}"/>
            </a:ext>
          </a:extLst>
        </xdr:cNvPr>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619" name="楕円 618">
          <a:extLst>
            <a:ext uri="{FF2B5EF4-FFF2-40B4-BE49-F238E27FC236}">
              <a16:creationId xmlns:a16="http://schemas.microsoft.com/office/drawing/2014/main" id="{642BE797-D104-448B-9BE7-CC495B1D97FC}"/>
            </a:ext>
          </a:extLst>
        </xdr:cNvPr>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118110</xdr:rowOff>
    </xdr:to>
    <xdr:cxnSp macro="">
      <xdr:nvCxnSpPr>
        <xdr:cNvPr id="620" name="直線コネクタ 619">
          <a:extLst>
            <a:ext uri="{FF2B5EF4-FFF2-40B4-BE49-F238E27FC236}">
              <a16:creationId xmlns:a16="http://schemas.microsoft.com/office/drawing/2014/main" id="{B82F0F51-CAC1-4666-9074-DB908962A026}"/>
            </a:ext>
          </a:extLst>
        </xdr:cNvPr>
        <xdr:cNvCxnSpPr/>
      </xdr:nvCxnSpPr>
      <xdr:spPr>
        <a:xfrm>
          <a:off x="19545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63500</xdr:rowOff>
    </xdr:from>
    <xdr:to>
      <xdr:col>98</xdr:col>
      <xdr:colOff>38100</xdr:colOff>
      <xdr:row>63</xdr:row>
      <xdr:rowOff>165100</xdr:rowOff>
    </xdr:to>
    <xdr:sp macro="" textlink="">
      <xdr:nvSpPr>
        <xdr:cNvPr id="621" name="楕円 620">
          <a:extLst>
            <a:ext uri="{FF2B5EF4-FFF2-40B4-BE49-F238E27FC236}">
              <a16:creationId xmlns:a16="http://schemas.microsoft.com/office/drawing/2014/main" id="{6877332C-9EF7-49C8-8157-762D1BA9E2BB}"/>
            </a:ext>
          </a:extLst>
        </xdr:cNvPr>
        <xdr:cNvSpPr/>
      </xdr:nvSpPr>
      <xdr:spPr>
        <a:xfrm>
          <a:off x="18605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114300</xdr:rowOff>
    </xdr:from>
    <xdr:to>
      <xdr:col>102</xdr:col>
      <xdr:colOff>114300</xdr:colOff>
      <xdr:row>63</xdr:row>
      <xdr:rowOff>118110</xdr:rowOff>
    </xdr:to>
    <xdr:cxnSp macro="">
      <xdr:nvCxnSpPr>
        <xdr:cNvPr id="622" name="直線コネクタ 621">
          <a:extLst>
            <a:ext uri="{FF2B5EF4-FFF2-40B4-BE49-F238E27FC236}">
              <a16:creationId xmlns:a16="http://schemas.microsoft.com/office/drawing/2014/main" id="{52879308-B80A-4464-BBAF-96337AB928FD}"/>
            </a:ext>
          </a:extLst>
        </xdr:cNvPr>
        <xdr:cNvCxnSpPr/>
      </xdr:nvCxnSpPr>
      <xdr:spPr>
        <a:xfrm>
          <a:off x="18656300" y="1091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623" name="n_1aveValue【保健センター・保健所】&#10;一人当たり面積">
          <a:extLst>
            <a:ext uri="{FF2B5EF4-FFF2-40B4-BE49-F238E27FC236}">
              <a16:creationId xmlns:a16="http://schemas.microsoft.com/office/drawing/2014/main" id="{48F3EB7A-364B-430D-9255-9FF15CE5F111}"/>
            </a:ext>
          </a:extLst>
        </xdr:cNvPr>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624" name="n_2aveValue【保健センター・保健所】&#10;一人当たり面積">
          <a:extLst>
            <a:ext uri="{FF2B5EF4-FFF2-40B4-BE49-F238E27FC236}">
              <a16:creationId xmlns:a16="http://schemas.microsoft.com/office/drawing/2014/main" id="{C6627217-D78E-4127-A098-652AD6FA78E8}"/>
            </a:ext>
          </a:extLst>
        </xdr:cNvPr>
        <xdr:cNvSpPr txBox="1"/>
      </xdr:nvSpPr>
      <xdr:spPr>
        <a:xfrm>
          <a:off x="20199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625" name="n_3aveValue【保健センター・保健所】&#10;一人当たり面積">
          <a:extLst>
            <a:ext uri="{FF2B5EF4-FFF2-40B4-BE49-F238E27FC236}">
              <a16:creationId xmlns:a16="http://schemas.microsoft.com/office/drawing/2014/main" id="{730A2697-B77E-4556-AF4C-AF35991BCD1D}"/>
            </a:ext>
          </a:extLst>
        </xdr:cNvPr>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626" name="n_4aveValue【保健センター・保健所】&#10;一人当たり面積">
          <a:extLst>
            <a:ext uri="{FF2B5EF4-FFF2-40B4-BE49-F238E27FC236}">
              <a16:creationId xmlns:a16="http://schemas.microsoft.com/office/drawing/2014/main" id="{FC8796A1-1604-4E3D-ADD3-CEA8CB12606C}"/>
            </a:ext>
          </a:extLst>
        </xdr:cNvPr>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627" name="n_1mainValue【保健センター・保健所】&#10;一人当たり面積">
          <a:extLst>
            <a:ext uri="{FF2B5EF4-FFF2-40B4-BE49-F238E27FC236}">
              <a16:creationId xmlns:a16="http://schemas.microsoft.com/office/drawing/2014/main" id="{A4F592D1-261D-4DC6-B7F6-03C1F3887C48}"/>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628" name="n_2mainValue【保健センター・保健所】&#10;一人当たり面積">
          <a:extLst>
            <a:ext uri="{FF2B5EF4-FFF2-40B4-BE49-F238E27FC236}">
              <a16:creationId xmlns:a16="http://schemas.microsoft.com/office/drawing/2014/main" id="{585E6B4A-5BAC-496B-8D97-1FACEA0E635F}"/>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629" name="n_3mainValue【保健センター・保健所】&#10;一人当たり面積">
          <a:extLst>
            <a:ext uri="{FF2B5EF4-FFF2-40B4-BE49-F238E27FC236}">
              <a16:creationId xmlns:a16="http://schemas.microsoft.com/office/drawing/2014/main" id="{8155BA8A-E403-4773-AD3E-CCCC1C84C327}"/>
            </a:ext>
          </a:extLst>
        </xdr:cNvPr>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156227</xdr:rowOff>
    </xdr:from>
    <xdr:ext cx="469744" cy="259045"/>
    <xdr:sp macro="" textlink="">
      <xdr:nvSpPr>
        <xdr:cNvPr id="630" name="n_4mainValue【保健センター・保健所】&#10;一人当たり面積">
          <a:extLst>
            <a:ext uri="{FF2B5EF4-FFF2-40B4-BE49-F238E27FC236}">
              <a16:creationId xmlns:a16="http://schemas.microsoft.com/office/drawing/2014/main" id="{924E4AB3-6B4F-4AFF-9C36-4938CC24F935}"/>
            </a:ext>
          </a:extLst>
        </xdr:cNvPr>
        <xdr:cNvSpPr txBox="1"/>
      </xdr:nvSpPr>
      <xdr:spPr>
        <a:xfrm>
          <a:off x="18421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D27DCE64-C7DA-47CD-A09F-950DFBFED99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C74B3581-5700-4ED4-9AE3-9942876082C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845AD6E-C6A1-4B70-82E9-97C09364983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5E9ACD85-2DDC-43C6-9915-9212947347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DA3E5F05-702A-445E-988C-0F43D38CC2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87585EFB-2A1D-473E-8CDB-380E3C04B5D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85B4A74C-9103-478B-83F2-DA8B5AD674C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C8B19007-93C5-41C4-AC07-B4EA67E2368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2CDFF817-7B41-4A7B-A15D-C182B069269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D71BA08-70CA-4D4E-B29D-ABB46222E6B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D4839291-DB9D-4A14-9A87-C51C7C6C733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230BC4C6-7521-4CC0-A4C2-0D8B17A5EBC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687BDAC3-FBEC-49B0-A74C-7046A8110B6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1079B3FA-53A6-4A5D-9289-F6E6559FC4D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C7E18924-7C65-4D1E-9554-818EE98DBCD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29038374-B695-4B26-87C9-18CFC333836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D20963BE-EAFC-4D5B-B6AC-9451C6EC4B5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C8097148-103C-4BFA-AC4A-801AC196E9F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3C6C7CE2-D52D-464E-8985-D31FA744A7E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B6FE5CFF-1DEB-43C9-B911-24AB7FD46A6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B2C65D80-57A2-4D66-97E9-738A3637ED8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B6613862-7D1A-4785-978F-B6BE8D76DC6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05905805-B1AD-469B-9021-2B1EB934D50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7C44D00B-16D5-4F85-AEB6-190CF179ACF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655" name="直線コネクタ 654">
          <a:extLst>
            <a:ext uri="{FF2B5EF4-FFF2-40B4-BE49-F238E27FC236}">
              <a16:creationId xmlns:a16="http://schemas.microsoft.com/office/drawing/2014/main" id="{AFCBB011-AA52-4D37-9579-177EBD58AEF8}"/>
            </a:ext>
          </a:extLst>
        </xdr:cNvPr>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6" name="【消防施設】&#10;有形固定資産減価償却率最小値テキスト">
          <a:extLst>
            <a:ext uri="{FF2B5EF4-FFF2-40B4-BE49-F238E27FC236}">
              <a16:creationId xmlns:a16="http://schemas.microsoft.com/office/drawing/2014/main" id="{789755A8-77FD-4DEC-9098-4199C46D1BCB}"/>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7" name="直線コネクタ 656">
          <a:extLst>
            <a:ext uri="{FF2B5EF4-FFF2-40B4-BE49-F238E27FC236}">
              <a16:creationId xmlns:a16="http://schemas.microsoft.com/office/drawing/2014/main" id="{0FCECD18-B527-41A8-B83C-D9B4161D8BA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2FDB1841-2EBE-4971-B9FE-146C7FF61232}"/>
            </a:ext>
          </a:extLst>
        </xdr:cNvPr>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659" name="直線コネクタ 658">
          <a:extLst>
            <a:ext uri="{FF2B5EF4-FFF2-40B4-BE49-F238E27FC236}">
              <a16:creationId xmlns:a16="http://schemas.microsoft.com/office/drawing/2014/main" id="{68D38B8F-B70C-48B4-B729-F139A3981F59}"/>
            </a:ext>
          </a:extLst>
        </xdr:cNvPr>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3C7837A8-FA48-496F-B0ED-7ACBFCADAE73}"/>
            </a:ext>
          </a:extLst>
        </xdr:cNvPr>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61" name="フローチャート: 判断 660">
          <a:extLst>
            <a:ext uri="{FF2B5EF4-FFF2-40B4-BE49-F238E27FC236}">
              <a16:creationId xmlns:a16="http://schemas.microsoft.com/office/drawing/2014/main" id="{3333AA32-B61D-47F5-8F2A-94EE2C7FF198}"/>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62" name="フローチャート: 判断 661">
          <a:extLst>
            <a:ext uri="{FF2B5EF4-FFF2-40B4-BE49-F238E27FC236}">
              <a16:creationId xmlns:a16="http://schemas.microsoft.com/office/drawing/2014/main" id="{D25DFDE1-D300-48BF-B31E-BB41E18C4095}"/>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663" name="フローチャート: 判断 662">
          <a:extLst>
            <a:ext uri="{FF2B5EF4-FFF2-40B4-BE49-F238E27FC236}">
              <a16:creationId xmlns:a16="http://schemas.microsoft.com/office/drawing/2014/main" id="{F20791B4-5ABC-4AF9-AD02-042A7E6176A3}"/>
            </a:ext>
          </a:extLst>
        </xdr:cNvPr>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664" name="フローチャート: 判断 663">
          <a:extLst>
            <a:ext uri="{FF2B5EF4-FFF2-40B4-BE49-F238E27FC236}">
              <a16:creationId xmlns:a16="http://schemas.microsoft.com/office/drawing/2014/main" id="{DF2DFFDD-4DF0-4019-B68D-5B509346C29F}"/>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5" name="フローチャート: 判断 664">
          <a:extLst>
            <a:ext uri="{FF2B5EF4-FFF2-40B4-BE49-F238E27FC236}">
              <a16:creationId xmlns:a16="http://schemas.microsoft.com/office/drawing/2014/main" id="{7A2BBA84-832D-4F40-B42D-57F030134D3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7B9BCC4-569A-4E55-8AC0-B746ADA9C63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ADDA969E-BFB0-40A7-A257-D05EFC46BD6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E3C9B1D-CC4A-4BD8-B6C1-BF3EEFF8D3C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978D0A63-FDBC-468C-8C52-97A74E8522C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1ECC9053-EF09-4C84-AA43-FAF183C4B00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671" name="楕円 670">
          <a:extLst>
            <a:ext uri="{FF2B5EF4-FFF2-40B4-BE49-F238E27FC236}">
              <a16:creationId xmlns:a16="http://schemas.microsoft.com/office/drawing/2014/main" id="{AE84DBD7-C902-45A0-AC76-76CEE1EBCD00}"/>
            </a:ext>
          </a:extLst>
        </xdr:cNvPr>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672" name="【消防施設】&#10;有形固定資産減価償却率該当値テキスト">
          <a:extLst>
            <a:ext uri="{FF2B5EF4-FFF2-40B4-BE49-F238E27FC236}">
              <a16:creationId xmlns:a16="http://schemas.microsoft.com/office/drawing/2014/main" id="{71C667A7-7BA9-4A7B-9A43-028D667E8647}"/>
            </a:ext>
          </a:extLst>
        </xdr:cNvPr>
        <xdr:cNvSpPr txBox="1"/>
      </xdr:nvSpPr>
      <xdr:spPr>
        <a:xfrm>
          <a:off x="16357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673" name="楕円 672">
          <a:extLst>
            <a:ext uri="{FF2B5EF4-FFF2-40B4-BE49-F238E27FC236}">
              <a16:creationId xmlns:a16="http://schemas.microsoft.com/office/drawing/2014/main" id="{3CBCFB09-8A8D-4533-B561-80783E5BF5D3}"/>
            </a:ext>
          </a:extLst>
        </xdr:cNvPr>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83820</xdr:rowOff>
    </xdr:to>
    <xdr:cxnSp macro="">
      <xdr:nvCxnSpPr>
        <xdr:cNvPr id="674" name="直線コネクタ 673">
          <a:extLst>
            <a:ext uri="{FF2B5EF4-FFF2-40B4-BE49-F238E27FC236}">
              <a16:creationId xmlns:a16="http://schemas.microsoft.com/office/drawing/2014/main" id="{7567958E-4F13-4D94-82C5-777EDF91B34F}"/>
            </a:ext>
          </a:extLst>
        </xdr:cNvPr>
        <xdr:cNvCxnSpPr/>
      </xdr:nvCxnSpPr>
      <xdr:spPr>
        <a:xfrm>
          <a:off x="15481300" y="13925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120650</xdr:rowOff>
    </xdr:from>
    <xdr:to>
      <xdr:col>76</xdr:col>
      <xdr:colOff>165100</xdr:colOff>
      <xdr:row>81</xdr:row>
      <xdr:rowOff>50800</xdr:rowOff>
    </xdr:to>
    <xdr:sp macro="" textlink="">
      <xdr:nvSpPr>
        <xdr:cNvPr id="675" name="楕円 674">
          <a:extLst>
            <a:ext uri="{FF2B5EF4-FFF2-40B4-BE49-F238E27FC236}">
              <a16:creationId xmlns:a16="http://schemas.microsoft.com/office/drawing/2014/main" id="{BBCFC953-AD1A-4841-81BE-CE7B7D9A8F49}"/>
            </a:ext>
          </a:extLst>
        </xdr:cNvPr>
        <xdr:cNvSpPr/>
      </xdr:nvSpPr>
      <xdr:spPr>
        <a:xfrm>
          <a:off x="14541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0</xdr:rowOff>
    </xdr:from>
    <xdr:to>
      <xdr:col>81</xdr:col>
      <xdr:colOff>50800</xdr:colOff>
      <xdr:row>81</xdr:row>
      <xdr:rowOff>38100</xdr:rowOff>
    </xdr:to>
    <xdr:cxnSp macro="">
      <xdr:nvCxnSpPr>
        <xdr:cNvPr id="676" name="直線コネクタ 675">
          <a:extLst>
            <a:ext uri="{FF2B5EF4-FFF2-40B4-BE49-F238E27FC236}">
              <a16:creationId xmlns:a16="http://schemas.microsoft.com/office/drawing/2014/main" id="{046F4644-727D-4274-81DB-C158EC728111}"/>
            </a:ext>
          </a:extLst>
        </xdr:cNvPr>
        <xdr:cNvCxnSpPr/>
      </xdr:nvCxnSpPr>
      <xdr:spPr>
        <a:xfrm>
          <a:off x="14592300" y="13887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27305</xdr:rowOff>
    </xdr:from>
    <xdr:to>
      <xdr:col>72</xdr:col>
      <xdr:colOff>38100</xdr:colOff>
      <xdr:row>81</xdr:row>
      <xdr:rowOff>128905</xdr:rowOff>
    </xdr:to>
    <xdr:sp macro="" textlink="">
      <xdr:nvSpPr>
        <xdr:cNvPr id="677" name="楕円 676">
          <a:extLst>
            <a:ext uri="{FF2B5EF4-FFF2-40B4-BE49-F238E27FC236}">
              <a16:creationId xmlns:a16="http://schemas.microsoft.com/office/drawing/2014/main" id="{1399221D-9B5F-442A-8BE0-77AA68A7B14C}"/>
            </a:ext>
          </a:extLst>
        </xdr:cNvPr>
        <xdr:cNvSpPr/>
      </xdr:nvSpPr>
      <xdr:spPr>
        <a:xfrm>
          <a:off x="13652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0</xdr:rowOff>
    </xdr:from>
    <xdr:to>
      <xdr:col>76</xdr:col>
      <xdr:colOff>114300</xdr:colOff>
      <xdr:row>81</xdr:row>
      <xdr:rowOff>78105</xdr:rowOff>
    </xdr:to>
    <xdr:cxnSp macro="">
      <xdr:nvCxnSpPr>
        <xdr:cNvPr id="678" name="直線コネクタ 677">
          <a:extLst>
            <a:ext uri="{FF2B5EF4-FFF2-40B4-BE49-F238E27FC236}">
              <a16:creationId xmlns:a16="http://schemas.microsoft.com/office/drawing/2014/main" id="{DD30CAF2-7129-448D-BC60-A8CBC8E5E58A}"/>
            </a:ext>
          </a:extLst>
        </xdr:cNvPr>
        <xdr:cNvCxnSpPr/>
      </xdr:nvCxnSpPr>
      <xdr:spPr>
        <a:xfrm flipV="1">
          <a:off x="13703300" y="1388745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40639</xdr:rowOff>
    </xdr:from>
    <xdr:to>
      <xdr:col>67</xdr:col>
      <xdr:colOff>101600</xdr:colOff>
      <xdr:row>82</xdr:row>
      <xdr:rowOff>142239</xdr:rowOff>
    </xdr:to>
    <xdr:sp macro="" textlink="">
      <xdr:nvSpPr>
        <xdr:cNvPr id="679" name="楕円 678">
          <a:extLst>
            <a:ext uri="{FF2B5EF4-FFF2-40B4-BE49-F238E27FC236}">
              <a16:creationId xmlns:a16="http://schemas.microsoft.com/office/drawing/2014/main" id="{05293220-5D50-4E5B-9CBF-504F8CDB0263}"/>
            </a:ext>
          </a:extLst>
        </xdr:cNvPr>
        <xdr:cNvSpPr/>
      </xdr:nvSpPr>
      <xdr:spPr>
        <a:xfrm>
          <a:off x="12763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78105</xdr:rowOff>
    </xdr:from>
    <xdr:to>
      <xdr:col>71</xdr:col>
      <xdr:colOff>177800</xdr:colOff>
      <xdr:row>82</xdr:row>
      <xdr:rowOff>91439</xdr:rowOff>
    </xdr:to>
    <xdr:cxnSp macro="">
      <xdr:nvCxnSpPr>
        <xdr:cNvPr id="680" name="直線コネクタ 679">
          <a:extLst>
            <a:ext uri="{FF2B5EF4-FFF2-40B4-BE49-F238E27FC236}">
              <a16:creationId xmlns:a16="http://schemas.microsoft.com/office/drawing/2014/main" id="{7C112080-8EAF-4489-84AE-D402B18B7DD5}"/>
            </a:ext>
          </a:extLst>
        </xdr:cNvPr>
        <xdr:cNvCxnSpPr/>
      </xdr:nvCxnSpPr>
      <xdr:spPr>
        <a:xfrm flipV="1">
          <a:off x="12814300" y="13965555"/>
          <a:ext cx="889000" cy="1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681" name="n_1aveValue【消防施設】&#10;有形固定資産減価償却率">
          <a:extLst>
            <a:ext uri="{FF2B5EF4-FFF2-40B4-BE49-F238E27FC236}">
              <a16:creationId xmlns:a16="http://schemas.microsoft.com/office/drawing/2014/main" id="{633108B8-3643-40E9-B54B-5D19C4059B97}"/>
            </a:ext>
          </a:extLst>
        </xdr:cNvPr>
        <xdr:cNvSpPr txBox="1"/>
      </xdr:nvSpPr>
      <xdr:spPr>
        <a:xfrm>
          <a:off x="15266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167657</xdr:rowOff>
    </xdr:from>
    <xdr:ext cx="405111" cy="259045"/>
    <xdr:sp macro="" textlink="">
      <xdr:nvSpPr>
        <xdr:cNvPr id="682" name="n_2aveValue【消防施設】&#10;有形固定資産減価償却率">
          <a:extLst>
            <a:ext uri="{FF2B5EF4-FFF2-40B4-BE49-F238E27FC236}">
              <a16:creationId xmlns:a16="http://schemas.microsoft.com/office/drawing/2014/main" id="{EAB1BBF5-4954-4F8D-BA33-C344BE51AA8C}"/>
            </a:ext>
          </a:extLst>
        </xdr:cNvPr>
        <xdr:cNvSpPr txBox="1"/>
      </xdr:nvSpPr>
      <xdr:spPr>
        <a:xfrm>
          <a:off x="14389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683" name="n_3aveValue【消防施設】&#10;有形固定資産減価償却率">
          <a:extLst>
            <a:ext uri="{FF2B5EF4-FFF2-40B4-BE49-F238E27FC236}">
              <a16:creationId xmlns:a16="http://schemas.microsoft.com/office/drawing/2014/main" id="{DA80F9BB-7837-4E06-99EA-6B17A4C16DFD}"/>
            </a:ext>
          </a:extLst>
        </xdr:cNvPr>
        <xdr:cNvSpPr txBox="1"/>
      </xdr:nvSpPr>
      <xdr:spPr>
        <a:xfrm>
          <a:off x="13500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684" name="n_4aveValue【消防施設】&#10;有形固定資産減価償却率">
          <a:extLst>
            <a:ext uri="{FF2B5EF4-FFF2-40B4-BE49-F238E27FC236}">
              <a16:creationId xmlns:a16="http://schemas.microsoft.com/office/drawing/2014/main" id="{5AFB7F00-10AB-4CF3-BB7B-B1E7366EC9E5}"/>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105427</xdr:rowOff>
    </xdr:from>
    <xdr:ext cx="405111" cy="259045"/>
    <xdr:sp macro="" textlink="">
      <xdr:nvSpPr>
        <xdr:cNvPr id="685" name="n_1mainValue【消防施設】&#10;有形固定資産減価償却率">
          <a:extLst>
            <a:ext uri="{FF2B5EF4-FFF2-40B4-BE49-F238E27FC236}">
              <a16:creationId xmlns:a16="http://schemas.microsoft.com/office/drawing/2014/main" id="{4383B895-B751-4240-BA70-C9994639338C}"/>
            </a:ext>
          </a:extLst>
        </xdr:cNvPr>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67327</xdr:rowOff>
    </xdr:from>
    <xdr:ext cx="405111" cy="259045"/>
    <xdr:sp macro="" textlink="">
      <xdr:nvSpPr>
        <xdr:cNvPr id="686" name="n_2mainValue【消防施設】&#10;有形固定資産減価償却率">
          <a:extLst>
            <a:ext uri="{FF2B5EF4-FFF2-40B4-BE49-F238E27FC236}">
              <a16:creationId xmlns:a16="http://schemas.microsoft.com/office/drawing/2014/main" id="{79E8AAA3-E62E-409C-81F6-A701481E43AF}"/>
            </a:ext>
          </a:extLst>
        </xdr:cNvPr>
        <xdr:cNvSpPr txBox="1"/>
      </xdr:nvSpPr>
      <xdr:spPr>
        <a:xfrm>
          <a:off x="14389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120032</xdr:rowOff>
    </xdr:from>
    <xdr:ext cx="405111" cy="259045"/>
    <xdr:sp macro="" textlink="">
      <xdr:nvSpPr>
        <xdr:cNvPr id="687" name="n_3mainValue【消防施設】&#10;有形固定資産減価償却率">
          <a:extLst>
            <a:ext uri="{FF2B5EF4-FFF2-40B4-BE49-F238E27FC236}">
              <a16:creationId xmlns:a16="http://schemas.microsoft.com/office/drawing/2014/main" id="{EAAE7AE4-FE6C-4FF1-A38A-AEC40799884D}"/>
            </a:ext>
          </a:extLst>
        </xdr:cNvPr>
        <xdr:cNvSpPr txBox="1"/>
      </xdr:nvSpPr>
      <xdr:spPr>
        <a:xfrm>
          <a:off x="13500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133366</xdr:rowOff>
    </xdr:from>
    <xdr:ext cx="405111" cy="259045"/>
    <xdr:sp macro="" textlink="">
      <xdr:nvSpPr>
        <xdr:cNvPr id="688" name="n_4mainValue【消防施設】&#10;有形固定資産減価償却率">
          <a:extLst>
            <a:ext uri="{FF2B5EF4-FFF2-40B4-BE49-F238E27FC236}">
              <a16:creationId xmlns:a16="http://schemas.microsoft.com/office/drawing/2014/main" id="{1F50214D-3AAA-4985-8E87-84649D4EB90B}"/>
            </a:ext>
          </a:extLst>
        </xdr:cNvPr>
        <xdr:cNvSpPr txBox="1"/>
      </xdr:nvSpPr>
      <xdr:spPr>
        <a:xfrm>
          <a:off x="12611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861C3BF3-CFBA-4C3E-9A04-2C1D0A80DA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509E8164-9844-4F80-9213-045E4FEBF18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076DC384-40EC-4A0D-BD9C-F93C5E5C5C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EB1036E6-AC00-4999-9C01-3C77913CB2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C11AC8E8-2C76-441E-8AEC-441D80A4BEB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B5A38C85-32F7-4A29-921E-BE89314C56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1BD76319-8F86-4587-A20A-4AA46CB42E2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343CB910-98AD-400E-A4E5-D9D730C8EAC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69EA882E-9D47-44B3-A635-2CD5A460EC5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4BC7BF40-3C00-4EF4-A01B-A8478D09EDE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43F74C8C-4C6C-4544-B65F-51F140AFA10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76731DD1-286C-491A-AE47-97322953E50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05F232E8-D5F1-441B-8A8C-70702F7AC9A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6FD26186-319B-4CAF-AE57-265BAFF72BB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61362EE3-DAD2-4B02-9A2D-AE29EC63872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431742B6-DD98-46E6-8E3B-66DED835E45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AE4FDC08-8B0D-4CDE-A73C-4F142E883FE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7CB21BC6-934B-4BF0-952F-8A4EEAB5BC7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289BAC88-71D3-4D64-A249-287D1EE8819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ADCB2F11-9E32-49F3-9A39-67E191F1D7C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CC365AC7-5495-47F7-9A95-6C14B502546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710" name="直線コネクタ 709">
          <a:extLst>
            <a:ext uri="{FF2B5EF4-FFF2-40B4-BE49-F238E27FC236}">
              <a16:creationId xmlns:a16="http://schemas.microsoft.com/office/drawing/2014/main" id="{CD1F6D27-4B24-49C9-9580-E0CEE94EC2F7}"/>
            </a:ext>
          </a:extLst>
        </xdr:cNvPr>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11" name="【消防施設】&#10;一人当たり面積最小値テキスト">
          <a:extLst>
            <a:ext uri="{FF2B5EF4-FFF2-40B4-BE49-F238E27FC236}">
              <a16:creationId xmlns:a16="http://schemas.microsoft.com/office/drawing/2014/main" id="{07FCF3E7-33ED-4EE0-ABA3-EAC7C15AF35B}"/>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12" name="直線コネクタ 711">
          <a:extLst>
            <a:ext uri="{FF2B5EF4-FFF2-40B4-BE49-F238E27FC236}">
              <a16:creationId xmlns:a16="http://schemas.microsoft.com/office/drawing/2014/main" id="{EAE74FA2-9078-4AD8-8AA7-2569FE236A86}"/>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13" name="【消防施設】&#10;一人当たり面積最大値テキスト">
          <a:extLst>
            <a:ext uri="{FF2B5EF4-FFF2-40B4-BE49-F238E27FC236}">
              <a16:creationId xmlns:a16="http://schemas.microsoft.com/office/drawing/2014/main" id="{9D09132A-04A3-48AA-9D95-B3CE746A345D}"/>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14" name="直線コネクタ 713">
          <a:extLst>
            <a:ext uri="{FF2B5EF4-FFF2-40B4-BE49-F238E27FC236}">
              <a16:creationId xmlns:a16="http://schemas.microsoft.com/office/drawing/2014/main" id="{BFC6259D-0631-439B-B572-09D9677D30CB}"/>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715" name="【消防施設】&#10;一人当たり面積平均値テキスト">
          <a:extLst>
            <a:ext uri="{FF2B5EF4-FFF2-40B4-BE49-F238E27FC236}">
              <a16:creationId xmlns:a16="http://schemas.microsoft.com/office/drawing/2014/main" id="{1BE986BD-318C-4D9C-8882-59E9DD1CAC20}"/>
            </a:ext>
          </a:extLst>
        </xdr:cNvPr>
        <xdr:cNvSpPr txBox="1"/>
      </xdr:nvSpPr>
      <xdr:spPr>
        <a:xfrm>
          <a:off x="22199600" y="1432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716" name="フローチャート: 判断 715">
          <a:extLst>
            <a:ext uri="{FF2B5EF4-FFF2-40B4-BE49-F238E27FC236}">
              <a16:creationId xmlns:a16="http://schemas.microsoft.com/office/drawing/2014/main" id="{5559C7B1-ABB9-4394-B0DE-9F433FA065E3}"/>
            </a:ext>
          </a:extLst>
        </xdr:cNvPr>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717" name="フローチャート: 判断 716">
          <a:extLst>
            <a:ext uri="{FF2B5EF4-FFF2-40B4-BE49-F238E27FC236}">
              <a16:creationId xmlns:a16="http://schemas.microsoft.com/office/drawing/2014/main" id="{1522A5CA-D61B-4EEE-90BE-4445562FC9CA}"/>
            </a:ext>
          </a:extLst>
        </xdr:cNvPr>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718" name="フローチャート: 判断 717">
          <a:extLst>
            <a:ext uri="{FF2B5EF4-FFF2-40B4-BE49-F238E27FC236}">
              <a16:creationId xmlns:a16="http://schemas.microsoft.com/office/drawing/2014/main" id="{2F361088-FBCB-4418-A332-88BCA7CE5F9B}"/>
            </a:ext>
          </a:extLst>
        </xdr:cNvPr>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19" name="フローチャート: 判断 718">
          <a:extLst>
            <a:ext uri="{FF2B5EF4-FFF2-40B4-BE49-F238E27FC236}">
              <a16:creationId xmlns:a16="http://schemas.microsoft.com/office/drawing/2014/main" id="{E1D982A1-79C5-4832-9F19-65557E30C70B}"/>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20" name="フローチャート: 判断 719">
          <a:extLst>
            <a:ext uri="{FF2B5EF4-FFF2-40B4-BE49-F238E27FC236}">
              <a16:creationId xmlns:a16="http://schemas.microsoft.com/office/drawing/2014/main" id="{C369A569-50F3-412E-B255-F24EA65A06F9}"/>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DC9F307-8757-4FF6-BD5D-FD552BE0572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F7088BC-A24D-447F-B226-E3043E3729E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F33A4966-4003-4625-B417-733F299E780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21CC15F7-2946-4DCB-9A29-8EAB9852E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60AE71A0-6F0A-436D-9D4A-7B2FD110C71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26" name="楕円 725">
          <a:extLst>
            <a:ext uri="{FF2B5EF4-FFF2-40B4-BE49-F238E27FC236}">
              <a16:creationId xmlns:a16="http://schemas.microsoft.com/office/drawing/2014/main" id="{68BF58FF-01DF-483F-8011-B8FCED0D55D1}"/>
            </a:ext>
          </a:extLst>
        </xdr:cNvPr>
        <xdr:cNvSpPr/>
      </xdr:nvSpPr>
      <xdr:spPr>
        <a:xfrm>
          <a:off x="22110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130319</xdr:rowOff>
    </xdr:from>
    <xdr:ext cx="469744" cy="259045"/>
    <xdr:sp macro="" textlink="">
      <xdr:nvSpPr>
        <xdr:cNvPr id="727" name="【消防施設】&#10;一人当たり面積該当値テキスト">
          <a:extLst>
            <a:ext uri="{FF2B5EF4-FFF2-40B4-BE49-F238E27FC236}">
              <a16:creationId xmlns:a16="http://schemas.microsoft.com/office/drawing/2014/main" id="{7E84744D-F4CE-4B30-9E80-8692454CFDC7}"/>
            </a:ext>
          </a:extLst>
        </xdr:cNvPr>
        <xdr:cNvSpPr txBox="1"/>
      </xdr:nvSpPr>
      <xdr:spPr>
        <a:xfrm>
          <a:off x="22199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728" name="楕円 727">
          <a:extLst>
            <a:ext uri="{FF2B5EF4-FFF2-40B4-BE49-F238E27FC236}">
              <a16:creationId xmlns:a16="http://schemas.microsoft.com/office/drawing/2014/main" id="{8DBD0E50-86A4-45B0-B9F1-CA675EAC31A7}"/>
            </a:ext>
          </a:extLst>
        </xdr:cNvPr>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31242</xdr:rowOff>
    </xdr:to>
    <xdr:cxnSp macro="">
      <xdr:nvCxnSpPr>
        <xdr:cNvPr id="729" name="直線コネクタ 728">
          <a:extLst>
            <a:ext uri="{FF2B5EF4-FFF2-40B4-BE49-F238E27FC236}">
              <a16:creationId xmlns:a16="http://schemas.microsoft.com/office/drawing/2014/main" id="{EDF83C29-414C-49DB-BD5E-0FEED490474F}"/>
            </a:ext>
          </a:extLst>
        </xdr:cNvPr>
        <xdr:cNvCxnSpPr/>
      </xdr:nvCxnSpPr>
      <xdr:spPr>
        <a:xfrm>
          <a:off x="21323300" y="1460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149606</xdr:rowOff>
    </xdr:from>
    <xdr:to>
      <xdr:col>107</xdr:col>
      <xdr:colOff>101600</xdr:colOff>
      <xdr:row>85</xdr:row>
      <xdr:rowOff>79756</xdr:rowOff>
    </xdr:to>
    <xdr:sp macro="" textlink="">
      <xdr:nvSpPr>
        <xdr:cNvPr id="730" name="楕円 729">
          <a:extLst>
            <a:ext uri="{FF2B5EF4-FFF2-40B4-BE49-F238E27FC236}">
              <a16:creationId xmlns:a16="http://schemas.microsoft.com/office/drawing/2014/main" id="{07F59000-D353-4292-9A7E-1B05356B4A3D}"/>
            </a:ext>
          </a:extLst>
        </xdr:cNvPr>
        <xdr:cNvSpPr/>
      </xdr:nvSpPr>
      <xdr:spPr>
        <a:xfrm>
          <a:off x="20383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28956</xdr:rowOff>
    </xdr:from>
    <xdr:to>
      <xdr:col>111</xdr:col>
      <xdr:colOff>177800</xdr:colOff>
      <xdr:row>85</xdr:row>
      <xdr:rowOff>31242</xdr:rowOff>
    </xdr:to>
    <xdr:cxnSp macro="">
      <xdr:nvCxnSpPr>
        <xdr:cNvPr id="731" name="直線コネクタ 730">
          <a:extLst>
            <a:ext uri="{FF2B5EF4-FFF2-40B4-BE49-F238E27FC236}">
              <a16:creationId xmlns:a16="http://schemas.microsoft.com/office/drawing/2014/main" id="{439DC672-CE6C-49C0-876C-E01EDEF09A71}"/>
            </a:ext>
          </a:extLst>
        </xdr:cNvPr>
        <xdr:cNvCxnSpPr/>
      </xdr:nvCxnSpPr>
      <xdr:spPr>
        <a:xfrm>
          <a:off x="20434300" y="14602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32" name="楕円 731">
          <a:extLst>
            <a:ext uri="{FF2B5EF4-FFF2-40B4-BE49-F238E27FC236}">
              <a16:creationId xmlns:a16="http://schemas.microsoft.com/office/drawing/2014/main" id="{8DA9FAE9-C7BF-4DC4-81C4-95568A8B0266}"/>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28956</xdr:rowOff>
    </xdr:to>
    <xdr:cxnSp macro="">
      <xdr:nvCxnSpPr>
        <xdr:cNvPr id="733" name="直線コネクタ 732">
          <a:extLst>
            <a:ext uri="{FF2B5EF4-FFF2-40B4-BE49-F238E27FC236}">
              <a16:creationId xmlns:a16="http://schemas.microsoft.com/office/drawing/2014/main" id="{7E436F1B-76DB-4424-B0B2-77B806FDAB32}"/>
            </a:ext>
          </a:extLst>
        </xdr:cNvPr>
        <xdr:cNvCxnSpPr/>
      </xdr:nvCxnSpPr>
      <xdr:spPr>
        <a:xfrm>
          <a:off x="19545300" y="1459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145035</xdr:rowOff>
    </xdr:from>
    <xdr:to>
      <xdr:col>98</xdr:col>
      <xdr:colOff>38100</xdr:colOff>
      <xdr:row>85</xdr:row>
      <xdr:rowOff>75185</xdr:rowOff>
    </xdr:to>
    <xdr:sp macro="" textlink="">
      <xdr:nvSpPr>
        <xdr:cNvPr id="734" name="楕円 733">
          <a:extLst>
            <a:ext uri="{FF2B5EF4-FFF2-40B4-BE49-F238E27FC236}">
              <a16:creationId xmlns:a16="http://schemas.microsoft.com/office/drawing/2014/main" id="{33AE7853-5462-42D8-8898-F0ADE4089CD8}"/>
            </a:ext>
          </a:extLst>
        </xdr:cNvPr>
        <xdr:cNvSpPr/>
      </xdr:nvSpPr>
      <xdr:spPr>
        <a:xfrm>
          <a:off x="18605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24385</xdr:rowOff>
    </xdr:from>
    <xdr:to>
      <xdr:col>102</xdr:col>
      <xdr:colOff>114300</xdr:colOff>
      <xdr:row>85</xdr:row>
      <xdr:rowOff>26670</xdr:rowOff>
    </xdr:to>
    <xdr:cxnSp macro="">
      <xdr:nvCxnSpPr>
        <xdr:cNvPr id="735" name="直線コネクタ 734">
          <a:extLst>
            <a:ext uri="{FF2B5EF4-FFF2-40B4-BE49-F238E27FC236}">
              <a16:creationId xmlns:a16="http://schemas.microsoft.com/office/drawing/2014/main" id="{E996C635-3855-45FB-9A65-B86AA22E3231}"/>
            </a:ext>
          </a:extLst>
        </xdr:cNvPr>
        <xdr:cNvCxnSpPr/>
      </xdr:nvCxnSpPr>
      <xdr:spPr>
        <a:xfrm>
          <a:off x="18656300" y="145976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736" name="n_1aveValue【消防施設】&#10;一人当たり面積">
          <a:extLst>
            <a:ext uri="{FF2B5EF4-FFF2-40B4-BE49-F238E27FC236}">
              <a16:creationId xmlns:a16="http://schemas.microsoft.com/office/drawing/2014/main" id="{67B78AD0-9A93-4EDC-8FD1-0F4340420E42}"/>
            </a:ext>
          </a:extLst>
        </xdr:cNvPr>
        <xdr:cNvSpPr txBox="1"/>
      </xdr:nvSpPr>
      <xdr:spPr>
        <a:xfrm>
          <a:off x="21075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737" name="n_2aveValue【消防施設】&#10;一人当たり面積">
          <a:extLst>
            <a:ext uri="{FF2B5EF4-FFF2-40B4-BE49-F238E27FC236}">
              <a16:creationId xmlns:a16="http://schemas.microsoft.com/office/drawing/2014/main" id="{66163E6F-8121-4233-94DC-B76F4C7438EE}"/>
            </a:ext>
          </a:extLst>
        </xdr:cNvPr>
        <xdr:cNvSpPr txBox="1"/>
      </xdr:nvSpPr>
      <xdr:spPr>
        <a:xfrm>
          <a:off x="20199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38" name="n_3aveValue【消防施設】&#10;一人当たり面積">
          <a:extLst>
            <a:ext uri="{FF2B5EF4-FFF2-40B4-BE49-F238E27FC236}">
              <a16:creationId xmlns:a16="http://schemas.microsoft.com/office/drawing/2014/main" id="{8BE72F3D-F7C0-409A-A1C9-F8B0241F9E18}"/>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739" name="n_4aveValue【消防施設】&#10;一人当たり面積">
          <a:extLst>
            <a:ext uri="{FF2B5EF4-FFF2-40B4-BE49-F238E27FC236}">
              <a16:creationId xmlns:a16="http://schemas.microsoft.com/office/drawing/2014/main" id="{FC8EFDAA-DD82-4481-B5B1-A6829F192395}"/>
            </a:ext>
          </a:extLst>
        </xdr:cNvPr>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740" name="n_1mainValue【消防施設】&#10;一人当たり面積">
          <a:extLst>
            <a:ext uri="{FF2B5EF4-FFF2-40B4-BE49-F238E27FC236}">
              <a16:creationId xmlns:a16="http://schemas.microsoft.com/office/drawing/2014/main" id="{49645371-6FC3-4E67-BAAA-710F69665E63}"/>
            </a:ext>
          </a:extLst>
        </xdr:cNvPr>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70883</xdr:rowOff>
    </xdr:from>
    <xdr:ext cx="469744" cy="259045"/>
    <xdr:sp macro="" textlink="">
      <xdr:nvSpPr>
        <xdr:cNvPr id="741" name="n_2mainValue【消防施設】&#10;一人当たり面積">
          <a:extLst>
            <a:ext uri="{FF2B5EF4-FFF2-40B4-BE49-F238E27FC236}">
              <a16:creationId xmlns:a16="http://schemas.microsoft.com/office/drawing/2014/main" id="{24818CBF-E5BC-4FEE-9EDA-E45AC14F1681}"/>
            </a:ext>
          </a:extLst>
        </xdr:cNvPr>
        <xdr:cNvSpPr txBox="1"/>
      </xdr:nvSpPr>
      <xdr:spPr>
        <a:xfrm>
          <a:off x="20199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42" name="n_3mainValue【消防施設】&#10;一人当たり面積">
          <a:extLst>
            <a:ext uri="{FF2B5EF4-FFF2-40B4-BE49-F238E27FC236}">
              <a16:creationId xmlns:a16="http://schemas.microsoft.com/office/drawing/2014/main" id="{2E5969B7-BD7D-470D-A829-D8513C8B4EC7}"/>
            </a:ext>
          </a:extLst>
        </xdr:cNvPr>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66312</xdr:rowOff>
    </xdr:from>
    <xdr:ext cx="469744" cy="259045"/>
    <xdr:sp macro="" textlink="">
      <xdr:nvSpPr>
        <xdr:cNvPr id="743" name="n_4mainValue【消防施設】&#10;一人当たり面積">
          <a:extLst>
            <a:ext uri="{FF2B5EF4-FFF2-40B4-BE49-F238E27FC236}">
              <a16:creationId xmlns:a16="http://schemas.microsoft.com/office/drawing/2014/main" id="{5D2008BE-5D08-4EDE-A4D1-9B3E153E97F5}"/>
            </a:ext>
          </a:extLst>
        </xdr:cNvPr>
        <xdr:cNvSpPr txBox="1"/>
      </xdr:nvSpPr>
      <xdr:spPr>
        <a:xfrm>
          <a:off x="18421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453278A9-5EA5-4E35-A4DD-95525DBF4C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FA3A80BB-97E0-4561-BED4-779523CE898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380211EE-4493-4674-B5BA-B64AD11ADC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BACCF4EA-CA27-45D2-AACB-7EEBB164A0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3C194585-9445-43FF-90A2-F77B4C26F3B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22AC59C9-DFEF-4999-9F17-0100D496F89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C3BF6AC8-2093-4C72-A70A-DBBA11D57A4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69BAAE3C-094F-42E8-85F6-AB3E0C82ED6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4969A90D-E60E-479F-824E-007662028E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C853E73C-CC45-438A-BF8C-78985680219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CD10073-2D2E-493D-ACD5-19979833030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D88D6D4C-2BBB-4A71-979B-020AD802F7D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DF6DD073-C6FE-4BC0-93AC-83472F244FC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30B50E95-5243-4448-865F-CB64DBE7278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8FD6F7E4-F480-4684-AD9E-C330EDB8157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59EA17F8-C831-47AB-A6CB-7B8F45753CF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4C44990F-6949-4C4E-8971-993C0FBE619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D9766E04-8AE1-411F-8CFD-757A7833C34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733D7E77-26F3-4581-BC88-AB0EB6387C0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D9698952-FA5B-49DF-8E15-F3FF5747651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9B5779B8-8CE0-4F5F-95CA-9524CFDCCE1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42BF2A89-26E6-4467-B301-2225CF3DE8E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AAB0CC63-1BC0-455A-ADFC-8E4488ADD65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E881425D-F5DE-4151-8AC1-E20ED46317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ECB1CE38-514B-49BC-8E48-8F09AB9B48D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62A72EED-44C0-44CE-A90B-97AACFACC0F9}"/>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庁舎】&#10;有形固定資産減価償却率最小値テキスト">
          <a:extLst>
            <a:ext uri="{FF2B5EF4-FFF2-40B4-BE49-F238E27FC236}">
              <a16:creationId xmlns:a16="http://schemas.microsoft.com/office/drawing/2014/main" id="{4B644D51-C94D-4062-88AE-845C2C40D65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F79B2425-2B8D-4690-97E4-EADEE9BC51D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772" name="【庁舎】&#10;有形固定資産減価償却率最大値テキスト">
          <a:extLst>
            <a:ext uri="{FF2B5EF4-FFF2-40B4-BE49-F238E27FC236}">
              <a16:creationId xmlns:a16="http://schemas.microsoft.com/office/drawing/2014/main" id="{292012F8-D659-42ED-BB86-2EBDFDA0E1AA}"/>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73" name="直線コネクタ 772">
          <a:extLst>
            <a:ext uri="{FF2B5EF4-FFF2-40B4-BE49-F238E27FC236}">
              <a16:creationId xmlns:a16="http://schemas.microsoft.com/office/drawing/2014/main" id="{F3EE35B7-89B1-4CC6-AEB0-A3F24CBE65B2}"/>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774" name="【庁舎】&#10;有形固定資産減価償却率平均値テキスト">
          <a:extLst>
            <a:ext uri="{FF2B5EF4-FFF2-40B4-BE49-F238E27FC236}">
              <a16:creationId xmlns:a16="http://schemas.microsoft.com/office/drawing/2014/main" id="{314BB198-584D-4245-9253-CE886AC7ED91}"/>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75" name="フローチャート: 判断 774">
          <a:extLst>
            <a:ext uri="{FF2B5EF4-FFF2-40B4-BE49-F238E27FC236}">
              <a16:creationId xmlns:a16="http://schemas.microsoft.com/office/drawing/2014/main" id="{8E284700-625E-444D-8FDB-EC1B7B798344}"/>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76" name="フローチャート: 判断 775">
          <a:extLst>
            <a:ext uri="{FF2B5EF4-FFF2-40B4-BE49-F238E27FC236}">
              <a16:creationId xmlns:a16="http://schemas.microsoft.com/office/drawing/2014/main" id="{8BAE30E9-39DC-4AA3-A8C4-37C951023D38}"/>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77" name="フローチャート: 判断 776">
          <a:extLst>
            <a:ext uri="{FF2B5EF4-FFF2-40B4-BE49-F238E27FC236}">
              <a16:creationId xmlns:a16="http://schemas.microsoft.com/office/drawing/2014/main" id="{C423BFAE-B916-43B8-A252-3C4EDDCE3E72}"/>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78" name="フローチャート: 判断 777">
          <a:extLst>
            <a:ext uri="{FF2B5EF4-FFF2-40B4-BE49-F238E27FC236}">
              <a16:creationId xmlns:a16="http://schemas.microsoft.com/office/drawing/2014/main" id="{5E944DA0-0018-4A6E-8642-C0D4C50ADA4B}"/>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79" name="フローチャート: 判断 778">
          <a:extLst>
            <a:ext uri="{FF2B5EF4-FFF2-40B4-BE49-F238E27FC236}">
              <a16:creationId xmlns:a16="http://schemas.microsoft.com/office/drawing/2014/main" id="{79645EF6-AE00-428B-85FC-567E7BF6DA55}"/>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5BBF848-A541-4656-B96D-218FFF2B4DD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FABDAAFD-5410-4A05-9DD5-0E35A7EF18C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6E9156A5-07AA-4B3D-AAFD-746F44A54B4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ADE385BC-B771-4F74-9015-6F4D1DF68B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B22E482-948C-4E4B-B228-F2C6BA36124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85" name="楕円 784">
          <a:extLst>
            <a:ext uri="{FF2B5EF4-FFF2-40B4-BE49-F238E27FC236}">
              <a16:creationId xmlns:a16="http://schemas.microsoft.com/office/drawing/2014/main" id="{64E083D5-59C7-46F1-BD80-CEC549161D77}"/>
            </a:ext>
          </a:extLst>
        </xdr:cNvPr>
        <xdr:cNvSpPr/>
      </xdr:nvSpPr>
      <xdr:spPr>
        <a:xfrm>
          <a:off x="16268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33219</xdr:rowOff>
    </xdr:from>
    <xdr:ext cx="405111" cy="259045"/>
    <xdr:sp macro="" textlink="">
      <xdr:nvSpPr>
        <xdr:cNvPr id="786" name="【庁舎】&#10;有形固定資産減価償却率該当値テキスト">
          <a:extLst>
            <a:ext uri="{FF2B5EF4-FFF2-40B4-BE49-F238E27FC236}">
              <a16:creationId xmlns:a16="http://schemas.microsoft.com/office/drawing/2014/main" id="{2AEB31BD-F0B5-46ED-83CD-11092F318816}"/>
            </a:ext>
          </a:extLst>
        </xdr:cNvPr>
        <xdr:cNvSpPr txBox="1"/>
      </xdr:nvSpPr>
      <xdr:spPr>
        <a:xfrm>
          <a:off x="16357600"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787" name="楕円 786">
          <a:extLst>
            <a:ext uri="{FF2B5EF4-FFF2-40B4-BE49-F238E27FC236}">
              <a16:creationId xmlns:a16="http://schemas.microsoft.com/office/drawing/2014/main" id="{D32C5181-E43F-48C5-AFBE-DE3A826EC627}"/>
            </a:ext>
          </a:extLst>
        </xdr:cNvPr>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105592</xdr:rowOff>
    </xdr:to>
    <xdr:cxnSp macro="">
      <xdr:nvCxnSpPr>
        <xdr:cNvPr id="788" name="直線コネクタ 787">
          <a:extLst>
            <a:ext uri="{FF2B5EF4-FFF2-40B4-BE49-F238E27FC236}">
              <a16:creationId xmlns:a16="http://schemas.microsoft.com/office/drawing/2014/main" id="{A8AD9C36-6838-4AE8-BA5D-749C5DC95BC6}"/>
            </a:ext>
          </a:extLst>
        </xdr:cNvPr>
        <xdr:cNvCxnSpPr/>
      </xdr:nvCxnSpPr>
      <xdr:spPr>
        <a:xfrm>
          <a:off x="15481300" y="182499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167458</xdr:rowOff>
    </xdr:from>
    <xdr:to>
      <xdr:col>76</xdr:col>
      <xdr:colOff>165100</xdr:colOff>
      <xdr:row>106</xdr:row>
      <xdr:rowOff>97608</xdr:rowOff>
    </xdr:to>
    <xdr:sp macro="" textlink="">
      <xdr:nvSpPr>
        <xdr:cNvPr id="789" name="楕円 788">
          <a:extLst>
            <a:ext uri="{FF2B5EF4-FFF2-40B4-BE49-F238E27FC236}">
              <a16:creationId xmlns:a16="http://schemas.microsoft.com/office/drawing/2014/main" id="{DD36712C-B4F3-49A3-981D-661EF63698A0}"/>
            </a:ext>
          </a:extLst>
        </xdr:cNvPr>
        <xdr:cNvSpPr/>
      </xdr:nvSpPr>
      <xdr:spPr>
        <a:xfrm>
          <a:off x="14541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46808</xdr:rowOff>
    </xdr:from>
    <xdr:to>
      <xdr:col>81</xdr:col>
      <xdr:colOff>50800</xdr:colOff>
      <xdr:row>106</xdr:row>
      <xdr:rowOff>76200</xdr:rowOff>
    </xdr:to>
    <xdr:cxnSp macro="">
      <xdr:nvCxnSpPr>
        <xdr:cNvPr id="790" name="直線コネクタ 789">
          <a:extLst>
            <a:ext uri="{FF2B5EF4-FFF2-40B4-BE49-F238E27FC236}">
              <a16:creationId xmlns:a16="http://schemas.microsoft.com/office/drawing/2014/main" id="{F4D8E60A-487E-4133-8CCC-A0AC1DFBC196}"/>
            </a:ext>
          </a:extLst>
        </xdr:cNvPr>
        <xdr:cNvCxnSpPr/>
      </xdr:nvCxnSpPr>
      <xdr:spPr>
        <a:xfrm>
          <a:off x="14592300" y="182205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136434</xdr:rowOff>
    </xdr:from>
    <xdr:to>
      <xdr:col>72</xdr:col>
      <xdr:colOff>38100</xdr:colOff>
      <xdr:row>106</xdr:row>
      <xdr:rowOff>66584</xdr:rowOff>
    </xdr:to>
    <xdr:sp macro="" textlink="">
      <xdr:nvSpPr>
        <xdr:cNvPr id="791" name="楕円 790">
          <a:extLst>
            <a:ext uri="{FF2B5EF4-FFF2-40B4-BE49-F238E27FC236}">
              <a16:creationId xmlns:a16="http://schemas.microsoft.com/office/drawing/2014/main" id="{4D6BD294-1B0F-42A5-A9FC-0E094988D7EB}"/>
            </a:ext>
          </a:extLst>
        </xdr:cNvPr>
        <xdr:cNvSpPr/>
      </xdr:nvSpPr>
      <xdr:spPr>
        <a:xfrm>
          <a:off x="13652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xdr:rowOff>
    </xdr:from>
    <xdr:to>
      <xdr:col>76</xdr:col>
      <xdr:colOff>114300</xdr:colOff>
      <xdr:row>106</xdr:row>
      <xdr:rowOff>46808</xdr:rowOff>
    </xdr:to>
    <xdr:cxnSp macro="">
      <xdr:nvCxnSpPr>
        <xdr:cNvPr id="792" name="直線コネクタ 791">
          <a:extLst>
            <a:ext uri="{FF2B5EF4-FFF2-40B4-BE49-F238E27FC236}">
              <a16:creationId xmlns:a16="http://schemas.microsoft.com/office/drawing/2014/main" id="{B80D056C-75A0-4ECD-9EB0-94E60C53A2B6}"/>
            </a:ext>
          </a:extLst>
        </xdr:cNvPr>
        <xdr:cNvCxnSpPr/>
      </xdr:nvCxnSpPr>
      <xdr:spPr>
        <a:xfrm>
          <a:off x="13703300" y="181894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107043</xdr:rowOff>
    </xdr:from>
    <xdr:to>
      <xdr:col>67</xdr:col>
      <xdr:colOff>101600</xdr:colOff>
      <xdr:row>106</xdr:row>
      <xdr:rowOff>37193</xdr:rowOff>
    </xdr:to>
    <xdr:sp macro="" textlink="">
      <xdr:nvSpPr>
        <xdr:cNvPr id="793" name="楕円 792">
          <a:extLst>
            <a:ext uri="{FF2B5EF4-FFF2-40B4-BE49-F238E27FC236}">
              <a16:creationId xmlns:a16="http://schemas.microsoft.com/office/drawing/2014/main" id="{C9DA4160-B9AD-46D9-ABB5-8F83CA1A1EE3}"/>
            </a:ext>
          </a:extLst>
        </xdr:cNvPr>
        <xdr:cNvSpPr/>
      </xdr:nvSpPr>
      <xdr:spPr>
        <a:xfrm>
          <a:off x="12763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157843</xdr:rowOff>
    </xdr:from>
    <xdr:to>
      <xdr:col>71</xdr:col>
      <xdr:colOff>177800</xdr:colOff>
      <xdr:row>106</xdr:row>
      <xdr:rowOff>15784</xdr:rowOff>
    </xdr:to>
    <xdr:cxnSp macro="">
      <xdr:nvCxnSpPr>
        <xdr:cNvPr id="794" name="直線コネクタ 793">
          <a:extLst>
            <a:ext uri="{FF2B5EF4-FFF2-40B4-BE49-F238E27FC236}">
              <a16:creationId xmlns:a16="http://schemas.microsoft.com/office/drawing/2014/main" id="{BF471033-1AA1-46A5-B0BF-2A3DAA16753E}"/>
            </a:ext>
          </a:extLst>
        </xdr:cNvPr>
        <xdr:cNvCxnSpPr/>
      </xdr:nvCxnSpPr>
      <xdr:spPr>
        <a:xfrm>
          <a:off x="12814300" y="181600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795" name="n_1aveValue【庁舎】&#10;有形固定資産減価償却率">
          <a:extLst>
            <a:ext uri="{FF2B5EF4-FFF2-40B4-BE49-F238E27FC236}">
              <a16:creationId xmlns:a16="http://schemas.microsoft.com/office/drawing/2014/main" id="{682BA345-E1C0-48F8-AD8F-DE89E17FD629}"/>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96" name="n_2aveValue【庁舎】&#10;有形固定資産減価償却率">
          <a:extLst>
            <a:ext uri="{FF2B5EF4-FFF2-40B4-BE49-F238E27FC236}">
              <a16:creationId xmlns:a16="http://schemas.microsoft.com/office/drawing/2014/main" id="{8F1FA375-BA3E-43AF-A328-43DFFBCA75E7}"/>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797" name="n_3aveValue【庁舎】&#10;有形固定資産減価償却率">
          <a:extLst>
            <a:ext uri="{FF2B5EF4-FFF2-40B4-BE49-F238E27FC236}">
              <a16:creationId xmlns:a16="http://schemas.microsoft.com/office/drawing/2014/main" id="{BEDBA735-1C22-49CE-9C42-E694BDF5A455}"/>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98" name="n_4aveValue【庁舎】&#10;有形固定資産減価償却率">
          <a:extLst>
            <a:ext uri="{FF2B5EF4-FFF2-40B4-BE49-F238E27FC236}">
              <a16:creationId xmlns:a16="http://schemas.microsoft.com/office/drawing/2014/main" id="{CBC2E6B3-BE9F-492B-BE44-A6861D523144}"/>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799" name="n_1mainValue【庁舎】&#10;有形固定資産減価償却率">
          <a:extLst>
            <a:ext uri="{FF2B5EF4-FFF2-40B4-BE49-F238E27FC236}">
              <a16:creationId xmlns:a16="http://schemas.microsoft.com/office/drawing/2014/main" id="{6ADFFE88-7905-4901-A57C-52AC6874A897}"/>
            </a:ext>
          </a:extLst>
        </xdr:cNvPr>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88735</xdr:rowOff>
    </xdr:from>
    <xdr:ext cx="405111" cy="259045"/>
    <xdr:sp macro="" textlink="">
      <xdr:nvSpPr>
        <xdr:cNvPr id="800" name="n_2mainValue【庁舎】&#10;有形固定資産減価償却率">
          <a:extLst>
            <a:ext uri="{FF2B5EF4-FFF2-40B4-BE49-F238E27FC236}">
              <a16:creationId xmlns:a16="http://schemas.microsoft.com/office/drawing/2014/main" id="{B276E32A-3131-4187-8C94-914777EC8C81}"/>
            </a:ext>
          </a:extLst>
        </xdr:cNvPr>
        <xdr:cNvSpPr txBox="1"/>
      </xdr:nvSpPr>
      <xdr:spPr>
        <a:xfrm>
          <a:off x="14389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57711</xdr:rowOff>
    </xdr:from>
    <xdr:ext cx="405111" cy="259045"/>
    <xdr:sp macro="" textlink="">
      <xdr:nvSpPr>
        <xdr:cNvPr id="801" name="n_3mainValue【庁舎】&#10;有形固定資産減価償却率">
          <a:extLst>
            <a:ext uri="{FF2B5EF4-FFF2-40B4-BE49-F238E27FC236}">
              <a16:creationId xmlns:a16="http://schemas.microsoft.com/office/drawing/2014/main" id="{CEB2E840-1046-434F-BF26-A40819332E18}"/>
            </a:ext>
          </a:extLst>
        </xdr:cNvPr>
        <xdr:cNvSpPr txBox="1"/>
      </xdr:nvSpPr>
      <xdr:spPr>
        <a:xfrm>
          <a:off x="13500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28320</xdr:rowOff>
    </xdr:from>
    <xdr:ext cx="405111" cy="259045"/>
    <xdr:sp macro="" textlink="">
      <xdr:nvSpPr>
        <xdr:cNvPr id="802" name="n_4mainValue【庁舎】&#10;有形固定資産減価償却率">
          <a:extLst>
            <a:ext uri="{FF2B5EF4-FFF2-40B4-BE49-F238E27FC236}">
              <a16:creationId xmlns:a16="http://schemas.microsoft.com/office/drawing/2014/main" id="{95D0FCFF-1F73-4420-AEEC-8DCB869ECEBA}"/>
            </a:ext>
          </a:extLst>
        </xdr:cNvPr>
        <xdr:cNvSpPr txBox="1"/>
      </xdr:nvSpPr>
      <xdr:spPr>
        <a:xfrm>
          <a:off x="12611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5658112B-FB7D-48BC-9D8A-B197A52E4D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6FD56B1D-67B8-4BEF-B69D-14BEF93B350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2CF93E9F-D407-48CB-AE1F-CCC8902E423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700B6ACA-DEB0-47D2-8223-A861C1083C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34A20A27-B772-46B0-A52A-75EF496C296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2D444069-45BD-4E71-9D82-2BB2466445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EE949B03-48FC-4DDC-8BC2-6A788D34247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10BED69D-B968-4DC2-96F4-72CE4390A4B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76C8F490-1E3A-4732-9018-945D82B482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D3ECEE6F-FF89-49BA-9196-6FDD178C813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B3102028-857D-4C0A-825B-129ADE8D657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64B30B8D-4668-4530-A728-C9D81A202D9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014EC97F-37C5-4A21-ACC8-0B87727F42A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A17D4B1A-CEF4-42B5-9FF4-4F2A6A91A54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F7E0BF64-B477-4F03-AD6E-9DF1732A0AC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86C40E90-9DA6-49D3-8156-0E4A98AA5C1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80BFAC3B-E35F-4D49-AE8B-E1869B7A612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3EC6233C-28B4-4F7A-B0EA-16ED6CA250A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F9779478-24F6-48B0-8654-BD054CA99AE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7807EA06-7D4A-43C4-9BA5-0AEA11986CA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4C878712-B10F-4866-9E73-65975667C77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B0D9D621-3ADB-43DC-B921-E81369763AA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4DEC4B47-69DA-408C-81C6-8AF98B542A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6AA923FF-6A63-498A-B1D6-A5869B03700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D195363E-999E-47BE-9CF9-FB53737673E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828" name="直線コネクタ 827">
          <a:extLst>
            <a:ext uri="{FF2B5EF4-FFF2-40B4-BE49-F238E27FC236}">
              <a16:creationId xmlns:a16="http://schemas.microsoft.com/office/drawing/2014/main" id="{5FE634F7-E41F-45FC-8362-202E398B407B}"/>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9" name="【庁舎】&#10;一人当たり面積最小値テキスト">
          <a:extLst>
            <a:ext uri="{FF2B5EF4-FFF2-40B4-BE49-F238E27FC236}">
              <a16:creationId xmlns:a16="http://schemas.microsoft.com/office/drawing/2014/main" id="{28C3F854-2EA3-485B-A2BE-DB0926283C75}"/>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30" name="直線コネクタ 829">
          <a:extLst>
            <a:ext uri="{FF2B5EF4-FFF2-40B4-BE49-F238E27FC236}">
              <a16:creationId xmlns:a16="http://schemas.microsoft.com/office/drawing/2014/main" id="{81861C05-4783-42CF-AC16-DB5815D337AB}"/>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831" name="【庁舎】&#10;一人当たり面積最大値テキスト">
          <a:extLst>
            <a:ext uri="{FF2B5EF4-FFF2-40B4-BE49-F238E27FC236}">
              <a16:creationId xmlns:a16="http://schemas.microsoft.com/office/drawing/2014/main" id="{04BD8B0A-D06E-4278-8546-A0F6A3FBD75C}"/>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832" name="直線コネクタ 831">
          <a:extLst>
            <a:ext uri="{FF2B5EF4-FFF2-40B4-BE49-F238E27FC236}">
              <a16:creationId xmlns:a16="http://schemas.microsoft.com/office/drawing/2014/main" id="{41E47733-2E58-4919-A363-EAE2AC0B1ABA}"/>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833" name="【庁舎】&#10;一人当たり面積平均値テキスト">
          <a:extLst>
            <a:ext uri="{FF2B5EF4-FFF2-40B4-BE49-F238E27FC236}">
              <a16:creationId xmlns:a16="http://schemas.microsoft.com/office/drawing/2014/main" id="{B2BE0C62-268A-4F45-A98E-79E9A6DAC344}"/>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4" name="フローチャート: 判断 833">
          <a:extLst>
            <a:ext uri="{FF2B5EF4-FFF2-40B4-BE49-F238E27FC236}">
              <a16:creationId xmlns:a16="http://schemas.microsoft.com/office/drawing/2014/main" id="{D2FCB341-B8F8-45D4-8B41-91B5E1946058}"/>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835" name="フローチャート: 判断 834">
          <a:extLst>
            <a:ext uri="{FF2B5EF4-FFF2-40B4-BE49-F238E27FC236}">
              <a16:creationId xmlns:a16="http://schemas.microsoft.com/office/drawing/2014/main" id="{5C71C2DF-40D4-43E7-B390-75AFEF79B6DC}"/>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836" name="フローチャート: 判断 835">
          <a:extLst>
            <a:ext uri="{FF2B5EF4-FFF2-40B4-BE49-F238E27FC236}">
              <a16:creationId xmlns:a16="http://schemas.microsoft.com/office/drawing/2014/main" id="{2B4AA6D2-5265-4D71-8B53-FF3AE69317C8}"/>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837" name="フローチャート: 判断 836">
          <a:extLst>
            <a:ext uri="{FF2B5EF4-FFF2-40B4-BE49-F238E27FC236}">
              <a16:creationId xmlns:a16="http://schemas.microsoft.com/office/drawing/2014/main" id="{8857A29B-5DDD-4106-B0BB-134F7407D6C6}"/>
            </a:ext>
          </a:extLst>
        </xdr:cNvPr>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838" name="フローチャート: 判断 837">
          <a:extLst>
            <a:ext uri="{FF2B5EF4-FFF2-40B4-BE49-F238E27FC236}">
              <a16:creationId xmlns:a16="http://schemas.microsoft.com/office/drawing/2014/main" id="{510877E5-9176-4259-BAC9-797B5F650F94}"/>
            </a:ext>
          </a:extLst>
        </xdr:cNvPr>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6DC60FA-71EF-4F9F-9A65-3AD4D7C56DB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B1B124CE-70FF-41C5-9012-6F4EA6A2B24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E1B48DC2-1E1A-4B83-968A-46A94886254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895A6F30-C926-448D-9E49-CEA68E5A26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F29B28A1-F7D5-45A2-B258-7DE315B419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58057</xdr:rowOff>
    </xdr:from>
    <xdr:to>
      <xdr:col>116</xdr:col>
      <xdr:colOff>114300</xdr:colOff>
      <xdr:row>106</xdr:row>
      <xdr:rowOff>159657</xdr:rowOff>
    </xdr:to>
    <xdr:sp macro="" textlink="">
      <xdr:nvSpPr>
        <xdr:cNvPr id="844" name="楕円 843">
          <a:extLst>
            <a:ext uri="{FF2B5EF4-FFF2-40B4-BE49-F238E27FC236}">
              <a16:creationId xmlns:a16="http://schemas.microsoft.com/office/drawing/2014/main" id="{7A1B0E93-FB3C-4E6A-B30E-0C17FDAF1532}"/>
            </a:ext>
          </a:extLst>
        </xdr:cNvPr>
        <xdr:cNvSpPr/>
      </xdr:nvSpPr>
      <xdr:spPr>
        <a:xfrm>
          <a:off x="22110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36484</xdr:rowOff>
    </xdr:from>
    <xdr:ext cx="469744" cy="259045"/>
    <xdr:sp macro="" textlink="">
      <xdr:nvSpPr>
        <xdr:cNvPr id="845" name="【庁舎】&#10;一人当たり面積該当値テキスト">
          <a:extLst>
            <a:ext uri="{FF2B5EF4-FFF2-40B4-BE49-F238E27FC236}">
              <a16:creationId xmlns:a16="http://schemas.microsoft.com/office/drawing/2014/main" id="{0D53F0BD-6B74-45F4-A069-DFE9678DE85E}"/>
            </a:ext>
          </a:extLst>
        </xdr:cNvPr>
        <xdr:cNvSpPr txBox="1"/>
      </xdr:nvSpPr>
      <xdr:spPr>
        <a:xfrm>
          <a:off x="22199600"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56424</xdr:rowOff>
    </xdr:from>
    <xdr:to>
      <xdr:col>112</xdr:col>
      <xdr:colOff>38100</xdr:colOff>
      <xdr:row>106</xdr:row>
      <xdr:rowOff>158024</xdr:rowOff>
    </xdr:to>
    <xdr:sp macro="" textlink="">
      <xdr:nvSpPr>
        <xdr:cNvPr id="846" name="楕円 845">
          <a:extLst>
            <a:ext uri="{FF2B5EF4-FFF2-40B4-BE49-F238E27FC236}">
              <a16:creationId xmlns:a16="http://schemas.microsoft.com/office/drawing/2014/main" id="{FE52BF2C-764C-4602-A7CB-B87928108B95}"/>
            </a:ext>
          </a:extLst>
        </xdr:cNvPr>
        <xdr:cNvSpPr/>
      </xdr:nvSpPr>
      <xdr:spPr>
        <a:xfrm>
          <a:off x="21272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107224</xdr:rowOff>
    </xdr:from>
    <xdr:to>
      <xdr:col>116</xdr:col>
      <xdr:colOff>63500</xdr:colOff>
      <xdr:row>106</xdr:row>
      <xdr:rowOff>108857</xdr:rowOff>
    </xdr:to>
    <xdr:cxnSp macro="">
      <xdr:nvCxnSpPr>
        <xdr:cNvPr id="847" name="直線コネクタ 846">
          <a:extLst>
            <a:ext uri="{FF2B5EF4-FFF2-40B4-BE49-F238E27FC236}">
              <a16:creationId xmlns:a16="http://schemas.microsoft.com/office/drawing/2014/main" id="{FF005F7C-A86C-46EA-A968-572DF9FF5DBE}"/>
            </a:ext>
          </a:extLst>
        </xdr:cNvPr>
        <xdr:cNvCxnSpPr/>
      </xdr:nvCxnSpPr>
      <xdr:spPr>
        <a:xfrm>
          <a:off x="21323300" y="1828092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54792</xdr:rowOff>
    </xdr:from>
    <xdr:to>
      <xdr:col>107</xdr:col>
      <xdr:colOff>101600</xdr:colOff>
      <xdr:row>106</xdr:row>
      <xdr:rowOff>156392</xdr:rowOff>
    </xdr:to>
    <xdr:sp macro="" textlink="">
      <xdr:nvSpPr>
        <xdr:cNvPr id="848" name="楕円 847">
          <a:extLst>
            <a:ext uri="{FF2B5EF4-FFF2-40B4-BE49-F238E27FC236}">
              <a16:creationId xmlns:a16="http://schemas.microsoft.com/office/drawing/2014/main" id="{2A7B26DA-9233-4C53-BD62-6E33074500E2}"/>
            </a:ext>
          </a:extLst>
        </xdr:cNvPr>
        <xdr:cNvSpPr/>
      </xdr:nvSpPr>
      <xdr:spPr>
        <a:xfrm>
          <a:off x="2038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107224</xdr:rowOff>
    </xdr:to>
    <xdr:cxnSp macro="">
      <xdr:nvCxnSpPr>
        <xdr:cNvPr id="849" name="直線コネクタ 848">
          <a:extLst>
            <a:ext uri="{FF2B5EF4-FFF2-40B4-BE49-F238E27FC236}">
              <a16:creationId xmlns:a16="http://schemas.microsoft.com/office/drawing/2014/main" id="{44457789-E402-4DCA-9C21-4817414E25EF}"/>
            </a:ext>
          </a:extLst>
        </xdr:cNvPr>
        <xdr:cNvCxnSpPr/>
      </xdr:nvCxnSpPr>
      <xdr:spPr>
        <a:xfrm>
          <a:off x="20434300" y="182792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50" name="楕円 849">
          <a:extLst>
            <a:ext uri="{FF2B5EF4-FFF2-40B4-BE49-F238E27FC236}">
              <a16:creationId xmlns:a16="http://schemas.microsoft.com/office/drawing/2014/main" id="{1AA7CDD4-792D-4C87-A174-8872FC57DF88}"/>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105592</xdr:rowOff>
    </xdr:to>
    <xdr:cxnSp macro="">
      <xdr:nvCxnSpPr>
        <xdr:cNvPr id="851" name="直線コネクタ 850">
          <a:extLst>
            <a:ext uri="{FF2B5EF4-FFF2-40B4-BE49-F238E27FC236}">
              <a16:creationId xmlns:a16="http://schemas.microsoft.com/office/drawing/2014/main" id="{340BF0A8-3F24-407E-8AC7-59BB52866A40}"/>
            </a:ext>
          </a:extLst>
        </xdr:cNvPr>
        <xdr:cNvCxnSpPr/>
      </xdr:nvCxnSpPr>
      <xdr:spPr>
        <a:xfrm>
          <a:off x="19545300" y="182727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43362</xdr:rowOff>
    </xdr:from>
    <xdr:to>
      <xdr:col>98</xdr:col>
      <xdr:colOff>38100</xdr:colOff>
      <xdr:row>106</xdr:row>
      <xdr:rowOff>144962</xdr:rowOff>
    </xdr:to>
    <xdr:sp macro="" textlink="">
      <xdr:nvSpPr>
        <xdr:cNvPr id="852" name="楕円 851">
          <a:extLst>
            <a:ext uri="{FF2B5EF4-FFF2-40B4-BE49-F238E27FC236}">
              <a16:creationId xmlns:a16="http://schemas.microsoft.com/office/drawing/2014/main" id="{0A6686B2-78D3-4993-805D-5D73B3A79892}"/>
            </a:ext>
          </a:extLst>
        </xdr:cNvPr>
        <xdr:cNvSpPr/>
      </xdr:nvSpPr>
      <xdr:spPr>
        <a:xfrm>
          <a:off x="18605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94162</xdr:rowOff>
    </xdr:from>
    <xdr:to>
      <xdr:col>102</xdr:col>
      <xdr:colOff>114300</xdr:colOff>
      <xdr:row>106</xdr:row>
      <xdr:rowOff>99061</xdr:rowOff>
    </xdr:to>
    <xdr:cxnSp macro="">
      <xdr:nvCxnSpPr>
        <xdr:cNvPr id="853" name="直線コネクタ 852">
          <a:extLst>
            <a:ext uri="{FF2B5EF4-FFF2-40B4-BE49-F238E27FC236}">
              <a16:creationId xmlns:a16="http://schemas.microsoft.com/office/drawing/2014/main" id="{60CBF3F5-FA55-4614-8B6D-4EA57E97BA95}"/>
            </a:ext>
          </a:extLst>
        </xdr:cNvPr>
        <xdr:cNvCxnSpPr/>
      </xdr:nvCxnSpPr>
      <xdr:spPr>
        <a:xfrm>
          <a:off x="18656300" y="182678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68415</xdr:rowOff>
    </xdr:from>
    <xdr:ext cx="469744" cy="259045"/>
    <xdr:sp macro="" textlink="">
      <xdr:nvSpPr>
        <xdr:cNvPr id="854" name="n_1aveValue【庁舎】&#10;一人当たり面積">
          <a:extLst>
            <a:ext uri="{FF2B5EF4-FFF2-40B4-BE49-F238E27FC236}">
              <a16:creationId xmlns:a16="http://schemas.microsoft.com/office/drawing/2014/main" id="{C9D696AA-132C-4042-B463-0F46E35055BC}"/>
            </a:ext>
          </a:extLst>
        </xdr:cNvPr>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855" name="n_2aveValue【庁舎】&#10;一人当たり面積">
          <a:extLst>
            <a:ext uri="{FF2B5EF4-FFF2-40B4-BE49-F238E27FC236}">
              <a16:creationId xmlns:a16="http://schemas.microsoft.com/office/drawing/2014/main" id="{CE4A763E-10D5-4684-AFA1-F60E8907E139}"/>
            </a:ext>
          </a:extLst>
        </xdr:cNvPr>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856" name="n_3aveValue【庁舎】&#10;一人当たり面積">
          <a:extLst>
            <a:ext uri="{FF2B5EF4-FFF2-40B4-BE49-F238E27FC236}">
              <a16:creationId xmlns:a16="http://schemas.microsoft.com/office/drawing/2014/main" id="{6CC2903E-0990-4EE8-9F70-9AD2DB6444FE}"/>
            </a:ext>
          </a:extLst>
        </xdr:cNvPr>
        <xdr:cNvSpPr txBox="1"/>
      </xdr:nvSpPr>
      <xdr:spPr>
        <a:xfrm>
          <a:off x="19310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857" name="n_4aveValue【庁舎】&#10;一人当たり面積">
          <a:extLst>
            <a:ext uri="{FF2B5EF4-FFF2-40B4-BE49-F238E27FC236}">
              <a16:creationId xmlns:a16="http://schemas.microsoft.com/office/drawing/2014/main" id="{F9304DA5-8840-4903-A49C-46B94BFE1D9F}"/>
            </a:ext>
          </a:extLst>
        </xdr:cNvPr>
        <xdr:cNvSpPr txBox="1"/>
      </xdr:nvSpPr>
      <xdr:spPr>
        <a:xfrm>
          <a:off x="18421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149151</xdr:rowOff>
    </xdr:from>
    <xdr:ext cx="469744" cy="259045"/>
    <xdr:sp macro="" textlink="">
      <xdr:nvSpPr>
        <xdr:cNvPr id="858" name="n_1mainValue【庁舎】&#10;一人当たり面積">
          <a:extLst>
            <a:ext uri="{FF2B5EF4-FFF2-40B4-BE49-F238E27FC236}">
              <a16:creationId xmlns:a16="http://schemas.microsoft.com/office/drawing/2014/main" id="{527E04E0-52AF-4653-9DF8-AA1FAA460BD3}"/>
            </a:ext>
          </a:extLst>
        </xdr:cNvPr>
        <xdr:cNvSpPr txBox="1"/>
      </xdr:nvSpPr>
      <xdr:spPr>
        <a:xfrm>
          <a:off x="21075727" y="183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859" name="n_2mainValue【庁舎】&#10;一人当たり面積">
          <a:extLst>
            <a:ext uri="{FF2B5EF4-FFF2-40B4-BE49-F238E27FC236}">
              <a16:creationId xmlns:a16="http://schemas.microsoft.com/office/drawing/2014/main" id="{728585DD-F437-4DCF-B3ED-90FFB8B764CB}"/>
            </a:ext>
          </a:extLst>
        </xdr:cNvPr>
        <xdr:cNvSpPr txBox="1"/>
      </xdr:nvSpPr>
      <xdr:spPr>
        <a:xfrm>
          <a:off x="20199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60" name="n_3mainValue【庁舎】&#10;一人当たり面積">
          <a:extLst>
            <a:ext uri="{FF2B5EF4-FFF2-40B4-BE49-F238E27FC236}">
              <a16:creationId xmlns:a16="http://schemas.microsoft.com/office/drawing/2014/main" id="{4D1614BF-0F52-4DDB-B38F-33220BBBA64E}"/>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136089</xdr:rowOff>
    </xdr:from>
    <xdr:ext cx="469744" cy="259045"/>
    <xdr:sp macro="" textlink="">
      <xdr:nvSpPr>
        <xdr:cNvPr id="861" name="n_4mainValue【庁舎】&#10;一人当たり面積">
          <a:extLst>
            <a:ext uri="{FF2B5EF4-FFF2-40B4-BE49-F238E27FC236}">
              <a16:creationId xmlns:a16="http://schemas.microsoft.com/office/drawing/2014/main" id="{39170875-E830-47C2-9DE9-0D6CB690E494}"/>
            </a:ext>
          </a:extLst>
        </xdr:cNvPr>
        <xdr:cNvSpPr txBox="1"/>
      </xdr:nvSpPr>
      <xdr:spPr>
        <a:xfrm>
          <a:off x="18421427" y="183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636D79C3-2975-4DAB-A12C-13255CF92FB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5C8E5AD2-6249-4622-8965-73A09A0FCD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1ADDB506-5969-4145-AD29-3A9A85ADB07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ほとんどの類型において、有形固定資産減価償却率は類似団体平均と同水準かそれ以上の値となっている。これは、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年代後半から</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年代に建築された施設（総合体育館（</a:t>
          </a:r>
          <a:r>
            <a:rPr kumimoji="1" lang="en-US" altLang="ja-JP" sz="1300">
              <a:latin typeface="ＭＳ Ｐゴシック" panose="020B0600070205080204" pitchFamily="50" charset="-128"/>
              <a:ea typeface="ＭＳ Ｐゴシック" panose="020B0600070205080204" pitchFamily="50" charset="-128"/>
            </a:rPr>
            <a:t>1979</a:t>
          </a:r>
          <a:r>
            <a:rPr kumimoji="1" lang="ja-JP" altLang="en-US" sz="1300">
              <a:latin typeface="ＭＳ Ｐゴシック" panose="020B0600070205080204" pitchFamily="50" charset="-128"/>
              <a:ea typeface="ＭＳ Ｐゴシック" panose="020B0600070205080204" pitchFamily="50" charset="-128"/>
            </a:rPr>
            <a:t>年）・図書館（</a:t>
          </a:r>
          <a:r>
            <a:rPr kumimoji="1" lang="en-US" altLang="ja-JP" sz="1300">
              <a:latin typeface="ＭＳ Ｐゴシック" panose="020B0600070205080204" pitchFamily="50" charset="-128"/>
              <a:ea typeface="ＭＳ Ｐゴシック" panose="020B0600070205080204" pitchFamily="50" charset="-128"/>
            </a:rPr>
            <a:t>1985</a:t>
          </a:r>
          <a:r>
            <a:rPr kumimoji="1" lang="ja-JP" altLang="en-US" sz="1300">
              <a:latin typeface="ＭＳ Ｐゴシック" panose="020B0600070205080204" pitchFamily="50" charset="-128"/>
              <a:ea typeface="ＭＳ Ｐゴシック" panose="020B0600070205080204" pitchFamily="50" charset="-128"/>
            </a:rPr>
            <a:t>年）・保健センター（</a:t>
          </a:r>
          <a:r>
            <a:rPr kumimoji="1" lang="en-US" altLang="ja-JP" sz="1300">
              <a:latin typeface="ＭＳ Ｐゴシック" panose="020B0600070205080204" pitchFamily="50" charset="-128"/>
              <a:ea typeface="ＭＳ Ｐゴシック" panose="020B0600070205080204" pitchFamily="50" charset="-128"/>
            </a:rPr>
            <a:t>1988</a:t>
          </a:r>
          <a:r>
            <a:rPr kumimoji="1" lang="ja-JP" altLang="en-US" sz="1300">
              <a:latin typeface="ＭＳ Ｐゴシック" panose="020B0600070205080204" pitchFamily="50" charset="-128"/>
              <a:ea typeface="ＭＳ Ｐゴシック" panose="020B0600070205080204" pitchFamily="50" charset="-128"/>
            </a:rPr>
            <a:t>年）など）が、建築後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程度経過したことにより、施設の更新時期を迎えていることによるものであると考えられる。いずれの施設についても、「滑川町公共施設等総合管理計画」及び「滑川町公共施設個別施設計画」等に基づき、施設の長寿命化に努めていくこととしている。また、施設の複合化等も視野に入れながら、今後の施設整備の方針を早期に決定し、公共施設等総合管理計画の目標である人口１人あたりの公共施設の床面積減少に向けて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40" zoomScaleNormal="40" workbookViewId="0">
      <selection activeCell="U32" sqref="U32:AK32"/>
    </sheetView>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413" t="s">
        <v>82</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9"/>
      <c r="DK1" s="179"/>
      <c r="DL1" s="179"/>
      <c r="DM1" s="179"/>
      <c r="DN1" s="179"/>
      <c r="DO1" s="179"/>
    </row>
    <row r="2" spans="1:119" ht="24.75" thickBot="1" x14ac:dyDescent="0.2">
      <c r="B2" s="180" t="s">
        <v>83</v>
      </c>
      <c r="C2" s="180"/>
      <c r="D2" s="181"/>
    </row>
    <row r="3" spans="1:119" ht="18.75" customHeight="1" thickBot="1" x14ac:dyDescent="0.2">
      <c r="A3" s="179"/>
      <c r="B3" s="414" t="s">
        <v>84</v>
      </c>
      <c r="C3" s="415"/>
      <c r="D3" s="415"/>
      <c r="E3" s="416"/>
      <c r="F3" s="416"/>
      <c r="G3" s="416"/>
      <c r="H3" s="416"/>
      <c r="I3" s="416"/>
      <c r="J3" s="416"/>
      <c r="K3" s="416"/>
      <c r="L3" s="416" t="s">
        <v>85</v>
      </c>
      <c r="M3" s="416"/>
      <c r="N3" s="416"/>
      <c r="O3" s="416"/>
      <c r="P3" s="416"/>
      <c r="Q3" s="416"/>
      <c r="R3" s="423"/>
      <c r="S3" s="423"/>
      <c r="T3" s="423"/>
      <c r="U3" s="423"/>
      <c r="V3" s="424"/>
      <c r="W3" s="398" t="s">
        <v>86</v>
      </c>
      <c r="X3" s="399"/>
      <c r="Y3" s="399"/>
      <c r="Z3" s="399"/>
      <c r="AA3" s="399"/>
      <c r="AB3" s="415"/>
      <c r="AC3" s="423" t="s">
        <v>87</v>
      </c>
      <c r="AD3" s="399"/>
      <c r="AE3" s="399"/>
      <c r="AF3" s="399"/>
      <c r="AG3" s="399"/>
      <c r="AH3" s="399"/>
      <c r="AI3" s="399"/>
      <c r="AJ3" s="399"/>
      <c r="AK3" s="399"/>
      <c r="AL3" s="400"/>
      <c r="AM3" s="398" t="s">
        <v>88</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89</v>
      </c>
      <c r="BO3" s="399"/>
      <c r="BP3" s="399"/>
      <c r="BQ3" s="399"/>
      <c r="BR3" s="399"/>
      <c r="BS3" s="399"/>
      <c r="BT3" s="399"/>
      <c r="BU3" s="400"/>
      <c r="BV3" s="398" t="s">
        <v>90</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91</v>
      </c>
      <c r="CU3" s="399"/>
      <c r="CV3" s="399"/>
      <c r="CW3" s="399"/>
      <c r="CX3" s="399"/>
      <c r="CY3" s="399"/>
      <c r="CZ3" s="399"/>
      <c r="DA3" s="400"/>
      <c r="DB3" s="398" t="s">
        <v>92</v>
      </c>
      <c r="DC3" s="399"/>
      <c r="DD3" s="399"/>
      <c r="DE3" s="399"/>
      <c r="DF3" s="399"/>
      <c r="DG3" s="399"/>
      <c r="DH3" s="399"/>
      <c r="DI3" s="400"/>
    </row>
    <row r="4" spans="1:119" ht="18.75" customHeight="1" x14ac:dyDescent="0.15">
      <c r="A4" s="179"/>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93</v>
      </c>
      <c r="AZ4" s="402"/>
      <c r="BA4" s="402"/>
      <c r="BB4" s="402"/>
      <c r="BC4" s="402"/>
      <c r="BD4" s="402"/>
      <c r="BE4" s="402"/>
      <c r="BF4" s="402"/>
      <c r="BG4" s="402"/>
      <c r="BH4" s="402"/>
      <c r="BI4" s="402"/>
      <c r="BJ4" s="402"/>
      <c r="BK4" s="402"/>
      <c r="BL4" s="402"/>
      <c r="BM4" s="403"/>
      <c r="BN4" s="404">
        <v>8154742</v>
      </c>
      <c r="BO4" s="405"/>
      <c r="BP4" s="405"/>
      <c r="BQ4" s="405"/>
      <c r="BR4" s="405"/>
      <c r="BS4" s="405"/>
      <c r="BT4" s="405"/>
      <c r="BU4" s="406"/>
      <c r="BV4" s="404">
        <v>8358680</v>
      </c>
      <c r="BW4" s="405"/>
      <c r="BX4" s="405"/>
      <c r="BY4" s="405"/>
      <c r="BZ4" s="405"/>
      <c r="CA4" s="405"/>
      <c r="CB4" s="405"/>
      <c r="CC4" s="406"/>
      <c r="CD4" s="407" t="s">
        <v>94</v>
      </c>
      <c r="CE4" s="408"/>
      <c r="CF4" s="408"/>
      <c r="CG4" s="408"/>
      <c r="CH4" s="408"/>
      <c r="CI4" s="408"/>
      <c r="CJ4" s="408"/>
      <c r="CK4" s="408"/>
      <c r="CL4" s="408"/>
      <c r="CM4" s="408"/>
      <c r="CN4" s="408"/>
      <c r="CO4" s="408"/>
      <c r="CP4" s="408"/>
      <c r="CQ4" s="408"/>
      <c r="CR4" s="408"/>
      <c r="CS4" s="409"/>
      <c r="CT4" s="410">
        <v>11.1</v>
      </c>
      <c r="CU4" s="411"/>
      <c r="CV4" s="411"/>
      <c r="CW4" s="411"/>
      <c r="CX4" s="411"/>
      <c r="CY4" s="411"/>
      <c r="CZ4" s="411"/>
      <c r="DA4" s="412"/>
      <c r="DB4" s="410">
        <v>11.6</v>
      </c>
      <c r="DC4" s="411"/>
      <c r="DD4" s="411"/>
      <c r="DE4" s="411"/>
      <c r="DF4" s="411"/>
      <c r="DG4" s="411"/>
      <c r="DH4" s="411"/>
      <c r="DI4" s="412"/>
    </row>
    <row r="5" spans="1:119" ht="18.75" customHeight="1" x14ac:dyDescent="0.15">
      <c r="A5" s="179"/>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95</v>
      </c>
      <c r="AN5" s="471"/>
      <c r="AO5" s="471"/>
      <c r="AP5" s="471"/>
      <c r="AQ5" s="471"/>
      <c r="AR5" s="471"/>
      <c r="AS5" s="471"/>
      <c r="AT5" s="472"/>
      <c r="AU5" s="473" t="s">
        <v>96</v>
      </c>
      <c r="AV5" s="474"/>
      <c r="AW5" s="474"/>
      <c r="AX5" s="474"/>
      <c r="AY5" s="475" t="s">
        <v>97</v>
      </c>
      <c r="AZ5" s="476"/>
      <c r="BA5" s="476"/>
      <c r="BB5" s="476"/>
      <c r="BC5" s="476"/>
      <c r="BD5" s="476"/>
      <c r="BE5" s="476"/>
      <c r="BF5" s="476"/>
      <c r="BG5" s="476"/>
      <c r="BH5" s="476"/>
      <c r="BI5" s="476"/>
      <c r="BJ5" s="476"/>
      <c r="BK5" s="476"/>
      <c r="BL5" s="476"/>
      <c r="BM5" s="477"/>
      <c r="BN5" s="441">
        <v>7614790</v>
      </c>
      <c r="BO5" s="442"/>
      <c r="BP5" s="442"/>
      <c r="BQ5" s="442"/>
      <c r="BR5" s="442"/>
      <c r="BS5" s="442"/>
      <c r="BT5" s="442"/>
      <c r="BU5" s="443"/>
      <c r="BV5" s="441">
        <v>7773480</v>
      </c>
      <c r="BW5" s="442"/>
      <c r="BX5" s="442"/>
      <c r="BY5" s="442"/>
      <c r="BZ5" s="442"/>
      <c r="CA5" s="442"/>
      <c r="CB5" s="442"/>
      <c r="CC5" s="443"/>
      <c r="CD5" s="444" t="s">
        <v>98</v>
      </c>
      <c r="CE5" s="445"/>
      <c r="CF5" s="445"/>
      <c r="CG5" s="445"/>
      <c r="CH5" s="445"/>
      <c r="CI5" s="445"/>
      <c r="CJ5" s="445"/>
      <c r="CK5" s="445"/>
      <c r="CL5" s="445"/>
      <c r="CM5" s="445"/>
      <c r="CN5" s="445"/>
      <c r="CO5" s="445"/>
      <c r="CP5" s="445"/>
      <c r="CQ5" s="445"/>
      <c r="CR5" s="445"/>
      <c r="CS5" s="446"/>
      <c r="CT5" s="438">
        <v>87.3</v>
      </c>
      <c r="CU5" s="439"/>
      <c r="CV5" s="439"/>
      <c r="CW5" s="439"/>
      <c r="CX5" s="439"/>
      <c r="CY5" s="439"/>
      <c r="CZ5" s="439"/>
      <c r="DA5" s="440"/>
      <c r="DB5" s="438">
        <v>79.2</v>
      </c>
      <c r="DC5" s="439"/>
      <c r="DD5" s="439"/>
      <c r="DE5" s="439"/>
      <c r="DF5" s="439"/>
      <c r="DG5" s="439"/>
      <c r="DH5" s="439"/>
      <c r="DI5" s="440"/>
    </row>
    <row r="6" spans="1:119" ht="18.75" customHeight="1" x14ac:dyDescent="0.15">
      <c r="A6" s="179"/>
      <c r="B6" s="447" t="s">
        <v>99</v>
      </c>
      <c r="C6" s="448"/>
      <c r="D6" s="448"/>
      <c r="E6" s="449"/>
      <c r="F6" s="449"/>
      <c r="G6" s="449"/>
      <c r="H6" s="449"/>
      <c r="I6" s="449"/>
      <c r="J6" s="449"/>
      <c r="K6" s="449"/>
      <c r="L6" s="449" t="s">
        <v>100</v>
      </c>
      <c r="M6" s="449"/>
      <c r="N6" s="449"/>
      <c r="O6" s="449"/>
      <c r="P6" s="449"/>
      <c r="Q6" s="449"/>
      <c r="R6" s="453"/>
      <c r="S6" s="453"/>
      <c r="T6" s="453"/>
      <c r="U6" s="453"/>
      <c r="V6" s="454"/>
      <c r="W6" s="457" t="s">
        <v>101</v>
      </c>
      <c r="X6" s="458"/>
      <c r="Y6" s="458"/>
      <c r="Z6" s="458"/>
      <c r="AA6" s="458"/>
      <c r="AB6" s="448"/>
      <c r="AC6" s="461" t="s">
        <v>102</v>
      </c>
      <c r="AD6" s="462"/>
      <c r="AE6" s="462"/>
      <c r="AF6" s="462"/>
      <c r="AG6" s="462"/>
      <c r="AH6" s="462"/>
      <c r="AI6" s="462"/>
      <c r="AJ6" s="462"/>
      <c r="AK6" s="462"/>
      <c r="AL6" s="463"/>
      <c r="AM6" s="470" t="s">
        <v>103</v>
      </c>
      <c r="AN6" s="471"/>
      <c r="AO6" s="471"/>
      <c r="AP6" s="471"/>
      <c r="AQ6" s="471"/>
      <c r="AR6" s="471"/>
      <c r="AS6" s="471"/>
      <c r="AT6" s="472"/>
      <c r="AU6" s="473" t="s">
        <v>104</v>
      </c>
      <c r="AV6" s="474"/>
      <c r="AW6" s="474"/>
      <c r="AX6" s="474"/>
      <c r="AY6" s="475" t="s">
        <v>105</v>
      </c>
      <c r="AZ6" s="476"/>
      <c r="BA6" s="476"/>
      <c r="BB6" s="476"/>
      <c r="BC6" s="476"/>
      <c r="BD6" s="476"/>
      <c r="BE6" s="476"/>
      <c r="BF6" s="476"/>
      <c r="BG6" s="476"/>
      <c r="BH6" s="476"/>
      <c r="BI6" s="476"/>
      <c r="BJ6" s="476"/>
      <c r="BK6" s="476"/>
      <c r="BL6" s="476"/>
      <c r="BM6" s="477"/>
      <c r="BN6" s="441">
        <v>539952</v>
      </c>
      <c r="BO6" s="442"/>
      <c r="BP6" s="442"/>
      <c r="BQ6" s="442"/>
      <c r="BR6" s="442"/>
      <c r="BS6" s="442"/>
      <c r="BT6" s="442"/>
      <c r="BU6" s="443"/>
      <c r="BV6" s="441">
        <v>585200</v>
      </c>
      <c r="BW6" s="442"/>
      <c r="BX6" s="442"/>
      <c r="BY6" s="442"/>
      <c r="BZ6" s="442"/>
      <c r="CA6" s="442"/>
      <c r="CB6" s="442"/>
      <c r="CC6" s="443"/>
      <c r="CD6" s="444" t="s">
        <v>106</v>
      </c>
      <c r="CE6" s="445"/>
      <c r="CF6" s="445"/>
      <c r="CG6" s="445"/>
      <c r="CH6" s="445"/>
      <c r="CI6" s="445"/>
      <c r="CJ6" s="445"/>
      <c r="CK6" s="445"/>
      <c r="CL6" s="445"/>
      <c r="CM6" s="445"/>
      <c r="CN6" s="445"/>
      <c r="CO6" s="445"/>
      <c r="CP6" s="445"/>
      <c r="CQ6" s="445"/>
      <c r="CR6" s="445"/>
      <c r="CS6" s="446"/>
      <c r="CT6" s="478">
        <v>89.8</v>
      </c>
      <c r="CU6" s="479"/>
      <c r="CV6" s="479"/>
      <c r="CW6" s="479"/>
      <c r="CX6" s="479"/>
      <c r="CY6" s="479"/>
      <c r="CZ6" s="479"/>
      <c r="DA6" s="480"/>
      <c r="DB6" s="478">
        <v>88.6</v>
      </c>
      <c r="DC6" s="479"/>
      <c r="DD6" s="479"/>
      <c r="DE6" s="479"/>
      <c r="DF6" s="479"/>
      <c r="DG6" s="479"/>
      <c r="DH6" s="479"/>
      <c r="DI6" s="480"/>
    </row>
    <row r="7" spans="1:119" ht="18.75" customHeight="1" x14ac:dyDescent="0.15">
      <c r="A7" s="179"/>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107</v>
      </c>
      <c r="AN7" s="471"/>
      <c r="AO7" s="471"/>
      <c r="AP7" s="471"/>
      <c r="AQ7" s="471"/>
      <c r="AR7" s="471"/>
      <c r="AS7" s="471"/>
      <c r="AT7" s="472"/>
      <c r="AU7" s="473" t="s">
        <v>108</v>
      </c>
      <c r="AV7" s="474"/>
      <c r="AW7" s="474"/>
      <c r="AX7" s="474"/>
      <c r="AY7" s="475" t="s">
        <v>109</v>
      </c>
      <c r="AZ7" s="476"/>
      <c r="BA7" s="476"/>
      <c r="BB7" s="476"/>
      <c r="BC7" s="476"/>
      <c r="BD7" s="476"/>
      <c r="BE7" s="476"/>
      <c r="BF7" s="476"/>
      <c r="BG7" s="476"/>
      <c r="BH7" s="476"/>
      <c r="BI7" s="476"/>
      <c r="BJ7" s="476"/>
      <c r="BK7" s="476"/>
      <c r="BL7" s="476"/>
      <c r="BM7" s="477"/>
      <c r="BN7" s="441">
        <v>6905</v>
      </c>
      <c r="BO7" s="442"/>
      <c r="BP7" s="442"/>
      <c r="BQ7" s="442"/>
      <c r="BR7" s="442"/>
      <c r="BS7" s="442"/>
      <c r="BT7" s="442"/>
      <c r="BU7" s="443"/>
      <c r="BV7" s="441">
        <v>15208</v>
      </c>
      <c r="BW7" s="442"/>
      <c r="BX7" s="442"/>
      <c r="BY7" s="442"/>
      <c r="BZ7" s="442"/>
      <c r="CA7" s="442"/>
      <c r="CB7" s="442"/>
      <c r="CC7" s="443"/>
      <c r="CD7" s="444" t="s">
        <v>110</v>
      </c>
      <c r="CE7" s="445"/>
      <c r="CF7" s="445"/>
      <c r="CG7" s="445"/>
      <c r="CH7" s="445"/>
      <c r="CI7" s="445"/>
      <c r="CJ7" s="445"/>
      <c r="CK7" s="445"/>
      <c r="CL7" s="445"/>
      <c r="CM7" s="445"/>
      <c r="CN7" s="445"/>
      <c r="CO7" s="445"/>
      <c r="CP7" s="445"/>
      <c r="CQ7" s="445"/>
      <c r="CR7" s="445"/>
      <c r="CS7" s="446"/>
      <c r="CT7" s="441">
        <v>4800264</v>
      </c>
      <c r="CU7" s="442"/>
      <c r="CV7" s="442"/>
      <c r="CW7" s="442"/>
      <c r="CX7" s="442"/>
      <c r="CY7" s="442"/>
      <c r="CZ7" s="442"/>
      <c r="DA7" s="443"/>
      <c r="DB7" s="441">
        <v>4924344</v>
      </c>
      <c r="DC7" s="442"/>
      <c r="DD7" s="442"/>
      <c r="DE7" s="442"/>
      <c r="DF7" s="442"/>
      <c r="DG7" s="442"/>
      <c r="DH7" s="442"/>
      <c r="DI7" s="443"/>
    </row>
    <row r="8" spans="1:119" ht="18.75" customHeight="1" thickBot="1" x14ac:dyDescent="0.2">
      <c r="A8" s="179"/>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111</v>
      </c>
      <c r="AN8" s="471"/>
      <c r="AO8" s="471"/>
      <c r="AP8" s="471"/>
      <c r="AQ8" s="471"/>
      <c r="AR8" s="471"/>
      <c r="AS8" s="471"/>
      <c r="AT8" s="472"/>
      <c r="AU8" s="473" t="s">
        <v>112</v>
      </c>
      <c r="AV8" s="474"/>
      <c r="AW8" s="474"/>
      <c r="AX8" s="474"/>
      <c r="AY8" s="475" t="s">
        <v>113</v>
      </c>
      <c r="AZ8" s="476"/>
      <c r="BA8" s="476"/>
      <c r="BB8" s="476"/>
      <c r="BC8" s="476"/>
      <c r="BD8" s="476"/>
      <c r="BE8" s="476"/>
      <c r="BF8" s="476"/>
      <c r="BG8" s="476"/>
      <c r="BH8" s="476"/>
      <c r="BI8" s="476"/>
      <c r="BJ8" s="476"/>
      <c r="BK8" s="476"/>
      <c r="BL8" s="476"/>
      <c r="BM8" s="477"/>
      <c r="BN8" s="441">
        <v>533047</v>
      </c>
      <c r="BO8" s="442"/>
      <c r="BP8" s="442"/>
      <c r="BQ8" s="442"/>
      <c r="BR8" s="442"/>
      <c r="BS8" s="442"/>
      <c r="BT8" s="442"/>
      <c r="BU8" s="443"/>
      <c r="BV8" s="441">
        <v>569992</v>
      </c>
      <c r="BW8" s="442"/>
      <c r="BX8" s="442"/>
      <c r="BY8" s="442"/>
      <c r="BZ8" s="442"/>
      <c r="CA8" s="442"/>
      <c r="CB8" s="442"/>
      <c r="CC8" s="443"/>
      <c r="CD8" s="444" t="s">
        <v>114</v>
      </c>
      <c r="CE8" s="445"/>
      <c r="CF8" s="445"/>
      <c r="CG8" s="445"/>
      <c r="CH8" s="445"/>
      <c r="CI8" s="445"/>
      <c r="CJ8" s="445"/>
      <c r="CK8" s="445"/>
      <c r="CL8" s="445"/>
      <c r="CM8" s="445"/>
      <c r="CN8" s="445"/>
      <c r="CO8" s="445"/>
      <c r="CP8" s="445"/>
      <c r="CQ8" s="445"/>
      <c r="CR8" s="445"/>
      <c r="CS8" s="446"/>
      <c r="CT8" s="481">
        <v>0.84</v>
      </c>
      <c r="CU8" s="482"/>
      <c r="CV8" s="482"/>
      <c r="CW8" s="482"/>
      <c r="CX8" s="482"/>
      <c r="CY8" s="482"/>
      <c r="CZ8" s="482"/>
      <c r="DA8" s="483"/>
      <c r="DB8" s="481">
        <v>0.87</v>
      </c>
      <c r="DC8" s="482"/>
      <c r="DD8" s="482"/>
      <c r="DE8" s="482"/>
      <c r="DF8" s="482"/>
      <c r="DG8" s="482"/>
      <c r="DH8" s="482"/>
      <c r="DI8" s="483"/>
    </row>
    <row r="9" spans="1:119" ht="18.75" customHeight="1" thickBot="1" x14ac:dyDescent="0.2">
      <c r="A9" s="179"/>
      <c r="B9" s="435" t="s">
        <v>115</v>
      </c>
      <c r="C9" s="436"/>
      <c r="D9" s="436"/>
      <c r="E9" s="436"/>
      <c r="F9" s="436"/>
      <c r="G9" s="436"/>
      <c r="H9" s="436"/>
      <c r="I9" s="436"/>
      <c r="J9" s="436"/>
      <c r="K9" s="484"/>
      <c r="L9" s="485" t="s">
        <v>116</v>
      </c>
      <c r="M9" s="486"/>
      <c r="N9" s="486"/>
      <c r="O9" s="486"/>
      <c r="P9" s="486"/>
      <c r="Q9" s="487"/>
      <c r="R9" s="488">
        <v>19732</v>
      </c>
      <c r="S9" s="489"/>
      <c r="T9" s="489"/>
      <c r="U9" s="489"/>
      <c r="V9" s="490"/>
      <c r="W9" s="398" t="s">
        <v>117</v>
      </c>
      <c r="X9" s="399"/>
      <c r="Y9" s="399"/>
      <c r="Z9" s="399"/>
      <c r="AA9" s="399"/>
      <c r="AB9" s="399"/>
      <c r="AC9" s="399"/>
      <c r="AD9" s="399"/>
      <c r="AE9" s="399"/>
      <c r="AF9" s="399"/>
      <c r="AG9" s="399"/>
      <c r="AH9" s="399"/>
      <c r="AI9" s="399"/>
      <c r="AJ9" s="399"/>
      <c r="AK9" s="399"/>
      <c r="AL9" s="400"/>
      <c r="AM9" s="470" t="s">
        <v>118</v>
      </c>
      <c r="AN9" s="471"/>
      <c r="AO9" s="471"/>
      <c r="AP9" s="471"/>
      <c r="AQ9" s="471"/>
      <c r="AR9" s="471"/>
      <c r="AS9" s="471"/>
      <c r="AT9" s="472"/>
      <c r="AU9" s="473" t="s">
        <v>112</v>
      </c>
      <c r="AV9" s="474"/>
      <c r="AW9" s="474"/>
      <c r="AX9" s="474"/>
      <c r="AY9" s="475" t="s">
        <v>119</v>
      </c>
      <c r="AZ9" s="476"/>
      <c r="BA9" s="476"/>
      <c r="BB9" s="476"/>
      <c r="BC9" s="476"/>
      <c r="BD9" s="476"/>
      <c r="BE9" s="476"/>
      <c r="BF9" s="476"/>
      <c r="BG9" s="476"/>
      <c r="BH9" s="476"/>
      <c r="BI9" s="476"/>
      <c r="BJ9" s="476"/>
      <c r="BK9" s="476"/>
      <c r="BL9" s="476"/>
      <c r="BM9" s="477"/>
      <c r="BN9" s="441">
        <v>-36945</v>
      </c>
      <c r="BO9" s="442"/>
      <c r="BP9" s="442"/>
      <c r="BQ9" s="442"/>
      <c r="BR9" s="442"/>
      <c r="BS9" s="442"/>
      <c r="BT9" s="442"/>
      <c r="BU9" s="443"/>
      <c r="BV9" s="441">
        <v>201314</v>
      </c>
      <c r="BW9" s="442"/>
      <c r="BX9" s="442"/>
      <c r="BY9" s="442"/>
      <c r="BZ9" s="442"/>
      <c r="CA9" s="442"/>
      <c r="CB9" s="442"/>
      <c r="CC9" s="443"/>
      <c r="CD9" s="444" t="s">
        <v>120</v>
      </c>
      <c r="CE9" s="445"/>
      <c r="CF9" s="445"/>
      <c r="CG9" s="445"/>
      <c r="CH9" s="445"/>
      <c r="CI9" s="445"/>
      <c r="CJ9" s="445"/>
      <c r="CK9" s="445"/>
      <c r="CL9" s="445"/>
      <c r="CM9" s="445"/>
      <c r="CN9" s="445"/>
      <c r="CO9" s="445"/>
      <c r="CP9" s="445"/>
      <c r="CQ9" s="445"/>
      <c r="CR9" s="445"/>
      <c r="CS9" s="446"/>
      <c r="CT9" s="438">
        <v>10.199999999999999</v>
      </c>
      <c r="CU9" s="439"/>
      <c r="CV9" s="439"/>
      <c r="CW9" s="439"/>
      <c r="CX9" s="439"/>
      <c r="CY9" s="439"/>
      <c r="CZ9" s="439"/>
      <c r="DA9" s="440"/>
      <c r="DB9" s="438">
        <v>10.199999999999999</v>
      </c>
      <c r="DC9" s="439"/>
      <c r="DD9" s="439"/>
      <c r="DE9" s="439"/>
      <c r="DF9" s="439"/>
      <c r="DG9" s="439"/>
      <c r="DH9" s="439"/>
      <c r="DI9" s="440"/>
    </row>
    <row r="10" spans="1:119" ht="18.75" customHeight="1" thickBot="1" x14ac:dyDescent="0.2">
      <c r="A10" s="179"/>
      <c r="B10" s="435"/>
      <c r="C10" s="436"/>
      <c r="D10" s="436"/>
      <c r="E10" s="436"/>
      <c r="F10" s="436"/>
      <c r="G10" s="436"/>
      <c r="H10" s="436"/>
      <c r="I10" s="436"/>
      <c r="J10" s="436"/>
      <c r="K10" s="484"/>
      <c r="L10" s="491" t="s">
        <v>121</v>
      </c>
      <c r="M10" s="471"/>
      <c r="N10" s="471"/>
      <c r="O10" s="471"/>
      <c r="P10" s="471"/>
      <c r="Q10" s="472"/>
      <c r="R10" s="492">
        <v>18212</v>
      </c>
      <c r="S10" s="493"/>
      <c r="T10" s="493"/>
      <c r="U10" s="493"/>
      <c r="V10" s="494"/>
      <c r="W10" s="429"/>
      <c r="X10" s="430"/>
      <c r="Y10" s="430"/>
      <c r="Z10" s="430"/>
      <c r="AA10" s="430"/>
      <c r="AB10" s="430"/>
      <c r="AC10" s="430"/>
      <c r="AD10" s="430"/>
      <c r="AE10" s="430"/>
      <c r="AF10" s="430"/>
      <c r="AG10" s="430"/>
      <c r="AH10" s="430"/>
      <c r="AI10" s="430"/>
      <c r="AJ10" s="430"/>
      <c r="AK10" s="430"/>
      <c r="AL10" s="433"/>
      <c r="AM10" s="470" t="s">
        <v>122</v>
      </c>
      <c r="AN10" s="471"/>
      <c r="AO10" s="471"/>
      <c r="AP10" s="471"/>
      <c r="AQ10" s="471"/>
      <c r="AR10" s="471"/>
      <c r="AS10" s="471"/>
      <c r="AT10" s="472"/>
      <c r="AU10" s="473" t="s">
        <v>123</v>
      </c>
      <c r="AV10" s="474"/>
      <c r="AW10" s="474"/>
      <c r="AX10" s="474"/>
      <c r="AY10" s="475" t="s">
        <v>124</v>
      </c>
      <c r="AZ10" s="476"/>
      <c r="BA10" s="476"/>
      <c r="BB10" s="476"/>
      <c r="BC10" s="476"/>
      <c r="BD10" s="476"/>
      <c r="BE10" s="476"/>
      <c r="BF10" s="476"/>
      <c r="BG10" s="476"/>
      <c r="BH10" s="476"/>
      <c r="BI10" s="476"/>
      <c r="BJ10" s="476"/>
      <c r="BK10" s="476"/>
      <c r="BL10" s="476"/>
      <c r="BM10" s="477"/>
      <c r="BN10" s="441">
        <v>370005</v>
      </c>
      <c r="BO10" s="442"/>
      <c r="BP10" s="442"/>
      <c r="BQ10" s="442"/>
      <c r="BR10" s="442"/>
      <c r="BS10" s="442"/>
      <c r="BT10" s="442"/>
      <c r="BU10" s="443"/>
      <c r="BV10" s="441">
        <v>428212</v>
      </c>
      <c r="BW10" s="442"/>
      <c r="BX10" s="442"/>
      <c r="BY10" s="442"/>
      <c r="BZ10" s="442"/>
      <c r="CA10" s="442"/>
      <c r="CB10" s="442"/>
      <c r="CC10" s="443"/>
      <c r="CD10" s="182" t="s">
        <v>125</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435"/>
      <c r="C11" s="436"/>
      <c r="D11" s="436"/>
      <c r="E11" s="436"/>
      <c r="F11" s="436"/>
      <c r="G11" s="436"/>
      <c r="H11" s="436"/>
      <c r="I11" s="436"/>
      <c r="J11" s="436"/>
      <c r="K11" s="484"/>
      <c r="L11" s="495" t="s">
        <v>126</v>
      </c>
      <c r="M11" s="496"/>
      <c r="N11" s="496"/>
      <c r="O11" s="496"/>
      <c r="P11" s="496"/>
      <c r="Q11" s="497"/>
      <c r="R11" s="498" t="s">
        <v>127</v>
      </c>
      <c r="S11" s="499"/>
      <c r="T11" s="499"/>
      <c r="U11" s="499"/>
      <c r="V11" s="500"/>
      <c r="W11" s="429"/>
      <c r="X11" s="430"/>
      <c r="Y11" s="430"/>
      <c r="Z11" s="430"/>
      <c r="AA11" s="430"/>
      <c r="AB11" s="430"/>
      <c r="AC11" s="430"/>
      <c r="AD11" s="430"/>
      <c r="AE11" s="430"/>
      <c r="AF11" s="430"/>
      <c r="AG11" s="430"/>
      <c r="AH11" s="430"/>
      <c r="AI11" s="430"/>
      <c r="AJ11" s="430"/>
      <c r="AK11" s="430"/>
      <c r="AL11" s="433"/>
      <c r="AM11" s="470" t="s">
        <v>128</v>
      </c>
      <c r="AN11" s="471"/>
      <c r="AO11" s="471"/>
      <c r="AP11" s="471"/>
      <c r="AQ11" s="471"/>
      <c r="AR11" s="471"/>
      <c r="AS11" s="471"/>
      <c r="AT11" s="472"/>
      <c r="AU11" s="473" t="s">
        <v>129</v>
      </c>
      <c r="AV11" s="474"/>
      <c r="AW11" s="474"/>
      <c r="AX11" s="474"/>
      <c r="AY11" s="475" t="s">
        <v>130</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131</v>
      </c>
      <c r="CE11" s="445"/>
      <c r="CF11" s="445"/>
      <c r="CG11" s="445"/>
      <c r="CH11" s="445"/>
      <c r="CI11" s="445"/>
      <c r="CJ11" s="445"/>
      <c r="CK11" s="445"/>
      <c r="CL11" s="445"/>
      <c r="CM11" s="445"/>
      <c r="CN11" s="445"/>
      <c r="CO11" s="445"/>
      <c r="CP11" s="445"/>
      <c r="CQ11" s="445"/>
      <c r="CR11" s="445"/>
      <c r="CS11" s="446"/>
      <c r="CT11" s="481" t="s">
        <v>132</v>
      </c>
      <c r="CU11" s="482"/>
      <c r="CV11" s="482"/>
      <c r="CW11" s="482"/>
      <c r="CX11" s="482"/>
      <c r="CY11" s="482"/>
      <c r="CZ11" s="482"/>
      <c r="DA11" s="483"/>
      <c r="DB11" s="481" t="s">
        <v>133</v>
      </c>
      <c r="DC11" s="482"/>
      <c r="DD11" s="482"/>
      <c r="DE11" s="482"/>
      <c r="DF11" s="482"/>
      <c r="DG11" s="482"/>
      <c r="DH11" s="482"/>
      <c r="DI11" s="483"/>
    </row>
    <row r="12" spans="1:119" ht="18.75" customHeight="1" x14ac:dyDescent="0.15">
      <c r="A12" s="179"/>
      <c r="B12" s="501" t="s">
        <v>134</v>
      </c>
      <c r="C12" s="502"/>
      <c r="D12" s="502"/>
      <c r="E12" s="502"/>
      <c r="F12" s="502"/>
      <c r="G12" s="502"/>
      <c r="H12" s="502"/>
      <c r="I12" s="502"/>
      <c r="J12" s="502"/>
      <c r="K12" s="503"/>
      <c r="L12" s="510" t="s">
        <v>135</v>
      </c>
      <c r="M12" s="511"/>
      <c r="N12" s="511"/>
      <c r="O12" s="511"/>
      <c r="P12" s="511"/>
      <c r="Q12" s="512"/>
      <c r="R12" s="513">
        <v>19711</v>
      </c>
      <c r="S12" s="514"/>
      <c r="T12" s="514"/>
      <c r="U12" s="514"/>
      <c r="V12" s="515"/>
      <c r="W12" s="516" t="s">
        <v>1</v>
      </c>
      <c r="X12" s="474"/>
      <c r="Y12" s="474"/>
      <c r="Z12" s="474"/>
      <c r="AA12" s="474"/>
      <c r="AB12" s="517"/>
      <c r="AC12" s="518" t="s">
        <v>136</v>
      </c>
      <c r="AD12" s="519"/>
      <c r="AE12" s="519"/>
      <c r="AF12" s="519"/>
      <c r="AG12" s="520"/>
      <c r="AH12" s="518" t="s">
        <v>137</v>
      </c>
      <c r="AI12" s="519"/>
      <c r="AJ12" s="519"/>
      <c r="AK12" s="519"/>
      <c r="AL12" s="521"/>
      <c r="AM12" s="470" t="s">
        <v>138</v>
      </c>
      <c r="AN12" s="471"/>
      <c r="AO12" s="471"/>
      <c r="AP12" s="471"/>
      <c r="AQ12" s="471"/>
      <c r="AR12" s="471"/>
      <c r="AS12" s="471"/>
      <c r="AT12" s="472"/>
      <c r="AU12" s="473" t="s">
        <v>139</v>
      </c>
      <c r="AV12" s="474"/>
      <c r="AW12" s="474"/>
      <c r="AX12" s="474"/>
      <c r="AY12" s="475" t="s">
        <v>140</v>
      </c>
      <c r="AZ12" s="476"/>
      <c r="BA12" s="476"/>
      <c r="BB12" s="476"/>
      <c r="BC12" s="476"/>
      <c r="BD12" s="476"/>
      <c r="BE12" s="476"/>
      <c r="BF12" s="476"/>
      <c r="BG12" s="476"/>
      <c r="BH12" s="476"/>
      <c r="BI12" s="476"/>
      <c r="BJ12" s="476"/>
      <c r="BK12" s="476"/>
      <c r="BL12" s="476"/>
      <c r="BM12" s="477"/>
      <c r="BN12" s="441">
        <v>0</v>
      </c>
      <c r="BO12" s="442"/>
      <c r="BP12" s="442"/>
      <c r="BQ12" s="442"/>
      <c r="BR12" s="442"/>
      <c r="BS12" s="442"/>
      <c r="BT12" s="442"/>
      <c r="BU12" s="443"/>
      <c r="BV12" s="441">
        <v>0</v>
      </c>
      <c r="BW12" s="442"/>
      <c r="BX12" s="442"/>
      <c r="BY12" s="442"/>
      <c r="BZ12" s="442"/>
      <c r="CA12" s="442"/>
      <c r="CB12" s="442"/>
      <c r="CC12" s="443"/>
      <c r="CD12" s="444" t="s">
        <v>141</v>
      </c>
      <c r="CE12" s="445"/>
      <c r="CF12" s="445"/>
      <c r="CG12" s="445"/>
      <c r="CH12" s="445"/>
      <c r="CI12" s="445"/>
      <c r="CJ12" s="445"/>
      <c r="CK12" s="445"/>
      <c r="CL12" s="445"/>
      <c r="CM12" s="445"/>
      <c r="CN12" s="445"/>
      <c r="CO12" s="445"/>
      <c r="CP12" s="445"/>
      <c r="CQ12" s="445"/>
      <c r="CR12" s="445"/>
      <c r="CS12" s="446"/>
      <c r="CT12" s="481" t="s">
        <v>142</v>
      </c>
      <c r="CU12" s="482"/>
      <c r="CV12" s="482"/>
      <c r="CW12" s="482"/>
      <c r="CX12" s="482"/>
      <c r="CY12" s="482"/>
      <c r="CZ12" s="482"/>
      <c r="DA12" s="483"/>
      <c r="DB12" s="481" t="s">
        <v>142</v>
      </c>
      <c r="DC12" s="482"/>
      <c r="DD12" s="482"/>
      <c r="DE12" s="482"/>
      <c r="DF12" s="482"/>
      <c r="DG12" s="482"/>
      <c r="DH12" s="482"/>
      <c r="DI12" s="483"/>
    </row>
    <row r="13" spans="1:119" ht="18.75" customHeight="1" x14ac:dyDescent="0.15">
      <c r="A13" s="179"/>
      <c r="B13" s="504"/>
      <c r="C13" s="505"/>
      <c r="D13" s="505"/>
      <c r="E13" s="505"/>
      <c r="F13" s="505"/>
      <c r="G13" s="505"/>
      <c r="H13" s="505"/>
      <c r="I13" s="505"/>
      <c r="J13" s="505"/>
      <c r="K13" s="506"/>
      <c r="L13" s="188"/>
      <c r="M13" s="532" t="s">
        <v>143</v>
      </c>
      <c r="N13" s="533"/>
      <c r="O13" s="533"/>
      <c r="P13" s="533"/>
      <c r="Q13" s="534"/>
      <c r="R13" s="525">
        <v>19098</v>
      </c>
      <c r="S13" s="526"/>
      <c r="T13" s="526"/>
      <c r="U13" s="526"/>
      <c r="V13" s="527"/>
      <c r="W13" s="457" t="s">
        <v>144</v>
      </c>
      <c r="X13" s="458"/>
      <c r="Y13" s="458"/>
      <c r="Z13" s="458"/>
      <c r="AA13" s="458"/>
      <c r="AB13" s="448"/>
      <c r="AC13" s="492">
        <v>309</v>
      </c>
      <c r="AD13" s="493"/>
      <c r="AE13" s="493"/>
      <c r="AF13" s="493"/>
      <c r="AG13" s="535"/>
      <c r="AH13" s="492">
        <v>295</v>
      </c>
      <c r="AI13" s="493"/>
      <c r="AJ13" s="493"/>
      <c r="AK13" s="493"/>
      <c r="AL13" s="494"/>
      <c r="AM13" s="470" t="s">
        <v>145</v>
      </c>
      <c r="AN13" s="471"/>
      <c r="AO13" s="471"/>
      <c r="AP13" s="471"/>
      <c r="AQ13" s="471"/>
      <c r="AR13" s="471"/>
      <c r="AS13" s="471"/>
      <c r="AT13" s="472"/>
      <c r="AU13" s="473" t="s">
        <v>146</v>
      </c>
      <c r="AV13" s="474"/>
      <c r="AW13" s="474"/>
      <c r="AX13" s="474"/>
      <c r="AY13" s="475" t="s">
        <v>147</v>
      </c>
      <c r="AZ13" s="476"/>
      <c r="BA13" s="476"/>
      <c r="BB13" s="476"/>
      <c r="BC13" s="476"/>
      <c r="BD13" s="476"/>
      <c r="BE13" s="476"/>
      <c r="BF13" s="476"/>
      <c r="BG13" s="476"/>
      <c r="BH13" s="476"/>
      <c r="BI13" s="476"/>
      <c r="BJ13" s="476"/>
      <c r="BK13" s="476"/>
      <c r="BL13" s="476"/>
      <c r="BM13" s="477"/>
      <c r="BN13" s="441">
        <v>333060</v>
      </c>
      <c r="BO13" s="442"/>
      <c r="BP13" s="442"/>
      <c r="BQ13" s="442"/>
      <c r="BR13" s="442"/>
      <c r="BS13" s="442"/>
      <c r="BT13" s="442"/>
      <c r="BU13" s="443"/>
      <c r="BV13" s="441">
        <v>629526</v>
      </c>
      <c r="BW13" s="442"/>
      <c r="BX13" s="442"/>
      <c r="BY13" s="442"/>
      <c r="BZ13" s="442"/>
      <c r="CA13" s="442"/>
      <c r="CB13" s="442"/>
      <c r="CC13" s="443"/>
      <c r="CD13" s="444" t="s">
        <v>148</v>
      </c>
      <c r="CE13" s="445"/>
      <c r="CF13" s="445"/>
      <c r="CG13" s="445"/>
      <c r="CH13" s="445"/>
      <c r="CI13" s="445"/>
      <c r="CJ13" s="445"/>
      <c r="CK13" s="445"/>
      <c r="CL13" s="445"/>
      <c r="CM13" s="445"/>
      <c r="CN13" s="445"/>
      <c r="CO13" s="445"/>
      <c r="CP13" s="445"/>
      <c r="CQ13" s="445"/>
      <c r="CR13" s="445"/>
      <c r="CS13" s="446"/>
      <c r="CT13" s="438">
        <v>7.7</v>
      </c>
      <c r="CU13" s="439"/>
      <c r="CV13" s="439"/>
      <c r="CW13" s="439"/>
      <c r="CX13" s="439"/>
      <c r="CY13" s="439"/>
      <c r="CZ13" s="439"/>
      <c r="DA13" s="440"/>
      <c r="DB13" s="438">
        <v>8.9</v>
      </c>
      <c r="DC13" s="439"/>
      <c r="DD13" s="439"/>
      <c r="DE13" s="439"/>
      <c r="DF13" s="439"/>
      <c r="DG13" s="439"/>
      <c r="DH13" s="439"/>
      <c r="DI13" s="440"/>
    </row>
    <row r="14" spans="1:119" ht="18.75" customHeight="1" thickBot="1" x14ac:dyDescent="0.2">
      <c r="A14" s="179"/>
      <c r="B14" s="504"/>
      <c r="C14" s="505"/>
      <c r="D14" s="505"/>
      <c r="E14" s="505"/>
      <c r="F14" s="505"/>
      <c r="G14" s="505"/>
      <c r="H14" s="505"/>
      <c r="I14" s="505"/>
      <c r="J14" s="505"/>
      <c r="K14" s="506"/>
      <c r="L14" s="522" t="s">
        <v>149</v>
      </c>
      <c r="M14" s="523"/>
      <c r="N14" s="523"/>
      <c r="O14" s="523"/>
      <c r="P14" s="523"/>
      <c r="Q14" s="524"/>
      <c r="R14" s="525">
        <v>19670</v>
      </c>
      <c r="S14" s="526"/>
      <c r="T14" s="526"/>
      <c r="U14" s="526"/>
      <c r="V14" s="527"/>
      <c r="W14" s="431"/>
      <c r="X14" s="432"/>
      <c r="Y14" s="432"/>
      <c r="Z14" s="432"/>
      <c r="AA14" s="432"/>
      <c r="AB14" s="421"/>
      <c r="AC14" s="528">
        <v>3.4</v>
      </c>
      <c r="AD14" s="529"/>
      <c r="AE14" s="529"/>
      <c r="AF14" s="529"/>
      <c r="AG14" s="530"/>
      <c r="AH14" s="528">
        <v>3.5</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150</v>
      </c>
      <c r="CE14" s="537"/>
      <c r="CF14" s="537"/>
      <c r="CG14" s="537"/>
      <c r="CH14" s="537"/>
      <c r="CI14" s="537"/>
      <c r="CJ14" s="537"/>
      <c r="CK14" s="537"/>
      <c r="CL14" s="537"/>
      <c r="CM14" s="537"/>
      <c r="CN14" s="537"/>
      <c r="CO14" s="537"/>
      <c r="CP14" s="537"/>
      <c r="CQ14" s="537"/>
      <c r="CR14" s="537"/>
      <c r="CS14" s="538"/>
      <c r="CT14" s="539">
        <v>7.6</v>
      </c>
      <c r="CU14" s="540"/>
      <c r="CV14" s="540"/>
      <c r="CW14" s="540"/>
      <c r="CX14" s="540"/>
      <c r="CY14" s="540"/>
      <c r="CZ14" s="540"/>
      <c r="DA14" s="541"/>
      <c r="DB14" s="539">
        <v>21.8</v>
      </c>
      <c r="DC14" s="540"/>
      <c r="DD14" s="540"/>
      <c r="DE14" s="540"/>
      <c r="DF14" s="540"/>
      <c r="DG14" s="540"/>
      <c r="DH14" s="540"/>
      <c r="DI14" s="541"/>
    </row>
    <row r="15" spans="1:119" ht="18.75" customHeight="1" x14ac:dyDescent="0.15">
      <c r="A15" s="179"/>
      <c r="B15" s="504"/>
      <c r="C15" s="505"/>
      <c r="D15" s="505"/>
      <c r="E15" s="505"/>
      <c r="F15" s="505"/>
      <c r="G15" s="505"/>
      <c r="H15" s="505"/>
      <c r="I15" s="505"/>
      <c r="J15" s="505"/>
      <c r="K15" s="506"/>
      <c r="L15" s="188"/>
      <c r="M15" s="532" t="s">
        <v>151</v>
      </c>
      <c r="N15" s="533"/>
      <c r="O15" s="533"/>
      <c r="P15" s="533"/>
      <c r="Q15" s="534"/>
      <c r="R15" s="525">
        <v>19102</v>
      </c>
      <c r="S15" s="526"/>
      <c r="T15" s="526"/>
      <c r="U15" s="526"/>
      <c r="V15" s="527"/>
      <c r="W15" s="457" t="s">
        <v>152</v>
      </c>
      <c r="X15" s="458"/>
      <c r="Y15" s="458"/>
      <c r="Z15" s="458"/>
      <c r="AA15" s="458"/>
      <c r="AB15" s="448"/>
      <c r="AC15" s="492">
        <v>2815</v>
      </c>
      <c r="AD15" s="493"/>
      <c r="AE15" s="493"/>
      <c r="AF15" s="493"/>
      <c r="AG15" s="535"/>
      <c r="AH15" s="492">
        <v>2815</v>
      </c>
      <c r="AI15" s="493"/>
      <c r="AJ15" s="493"/>
      <c r="AK15" s="493"/>
      <c r="AL15" s="494"/>
      <c r="AM15" s="470"/>
      <c r="AN15" s="471"/>
      <c r="AO15" s="471"/>
      <c r="AP15" s="471"/>
      <c r="AQ15" s="471"/>
      <c r="AR15" s="471"/>
      <c r="AS15" s="471"/>
      <c r="AT15" s="472"/>
      <c r="AU15" s="473"/>
      <c r="AV15" s="474"/>
      <c r="AW15" s="474"/>
      <c r="AX15" s="474"/>
      <c r="AY15" s="401" t="s">
        <v>153</v>
      </c>
      <c r="AZ15" s="402"/>
      <c r="BA15" s="402"/>
      <c r="BB15" s="402"/>
      <c r="BC15" s="402"/>
      <c r="BD15" s="402"/>
      <c r="BE15" s="402"/>
      <c r="BF15" s="402"/>
      <c r="BG15" s="402"/>
      <c r="BH15" s="402"/>
      <c r="BI15" s="402"/>
      <c r="BJ15" s="402"/>
      <c r="BK15" s="402"/>
      <c r="BL15" s="402"/>
      <c r="BM15" s="403"/>
      <c r="BN15" s="404">
        <v>3109540</v>
      </c>
      <c r="BO15" s="405"/>
      <c r="BP15" s="405"/>
      <c r="BQ15" s="405"/>
      <c r="BR15" s="405"/>
      <c r="BS15" s="405"/>
      <c r="BT15" s="405"/>
      <c r="BU15" s="406"/>
      <c r="BV15" s="404">
        <v>2900395</v>
      </c>
      <c r="BW15" s="405"/>
      <c r="BX15" s="405"/>
      <c r="BY15" s="405"/>
      <c r="BZ15" s="405"/>
      <c r="CA15" s="405"/>
      <c r="CB15" s="405"/>
      <c r="CC15" s="406"/>
      <c r="CD15" s="542" t="s">
        <v>154</v>
      </c>
      <c r="CE15" s="543"/>
      <c r="CF15" s="543"/>
      <c r="CG15" s="543"/>
      <c r="CH15" s="543"/>
      <c r="CI15" s="543"/>
      <c r="CJ15" s="543"/>
      <c r="CK15" s="543"/>
      <c r="CL15" s="543"/>
      <c r="CM15" s="543"/>
      <c r="CN15" s="543"/>
      <c r="CO15" s="543"/>
      <c r="CP15" s="543"/>
      <c r="CQ15" s="543"/>
      <c r="CR15" s="543"/>
      <c r="CS15" s="544"/>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504"/>
      <c r="C16" s="505"/>
      <c r="D16" s="505"/>
      <c r="E16" s="505"/>
      <c r="F16" s="505"/>
      <c r="G16" s="505"/>
      <c r="H16" s="505"/>
      <c r="I16" s="505"/>
      <c r="J16" s="505"/>
      <c r="K16" s="506"/>
      <c r="L16" s="522" t="s">
        <v>155</v>
      </c>
      <c r="M16" s="545"/>
      <c r="N16" s="545"/>
      <c r="O16" s="545"/>
      <c r="P16" s="545"/>
      <c r="Q16" s="546"/>
      <c r="R16" s="547" t="s">
        <v>156</v>
      </c>
      <c r="S16" s="548"/>
      <c r="T16" s="548"/>
      <c r="U16" s="548"/>
      <c r="V16" s="549"/>
      <c r="W16" s="431"/>
      <c r="X16" s="432"/>
      <c r="Y16" s="432"/>
      <c r="Z16" s="432"/>
      <c r="AA16" s="432"/>
      <c r="AB16" s="421"/>
      <c r="AC16" s="528">
        <v>31.2</v>
      </c>
      <c r="AD16" s="529"/>
      <c r="AE16" s="529"/>
      <c r="AF16" s="529"/>
      <c r="AG16" s="530"/>
      <c r="AH16" s="528">
        <v>33</v>
      </c>
      <c r="AI16" s="529"/>
      <c r="AJ16" s="529"/>
      <c r="AK16" s="529"/>
      <c r="AL16" s="531"/>
      <c r="AM16" s="470"/>
      <c r="AN16" s="471"/>
      <c r="AO16" s="471"/>
      <c r="AP16" s="471"/>
      <c r="AQ16" s="471"/>
      <c r="AR16" s="471"/>
      <c r="AS16" s="471"/>
      <c r="AT16" s="472"/>
      <c r="AU16" s="473"/>
      <c r="AV16" s="474"/>
      <c r="AW16" s="474"/>
      <c r="AX16" s="474"/>
      <c r="AY16" s="475" t="s">
        <v>157</v>
      </c>
      <c r="AZ16" s="476"/>
      <c r="BA16" s="476"/>
      <c r="BB16" s="476"/>
      <c r="BC16" s="476"/>
      <c r="BD16" s="476"/>
      <c r="BE16" s="476"/>
      <c r="BF16" s="476"/>
      <c r="BG16" s="476"/>
      <c r="BH16" s="476"/>
      <c r="BI16" s="476"/>
      <c r="BJ16" s="476"/>
      <c r="BK16" s="476"/>
      <c r="BL16" s="476"/>
      <c r="BM16" s="477"/>
      <c r="BN16" s="441">
        <v>3817414</v>
      </c>
      <c r="BO16" s="442"/>
      <c r="BP16" s="442"/>
      <c r="BQ16" s="442"/>
      <c r="BR16" s="442"/>
      <c r="BS16" s="442"/>
      <c r="BT16" s="442"/>
      <c r="BU16" s="443"/>
      <c r="BV16" s="441">
        <v>3577470</v>
      </c>
      <c r="BW16" s="442"/>
      <c r="BX16" s="442"/>
      <c r="BY16" s="442"/>
      <c r="BZ16" s="442"/>
      <c r="CA16" s="442"/>
      <c r="CB16" s="442"/>
      <c r="CC16" s="443"/>
      <c r="CD16" s="192"/>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9"/>
      <c r="B17" s="507"/>
      <c r="C17" s="508"/>
      <c r="D17" s="508"/>
      <c r="E17" s="508"/>
      <c r="F17" s="508"/>
      <c r="G17" s="508"/>
      <c r="H17" s="508"/>
      <c r="I17" s="508"/>
      <c r="J17" s="508"/>
      <c r="K17" s="509"/>
      <c r="L17" s="193"/>
      <c r="M17" s="552" t="s">
        <v>158</v>
      </c>
      <c r="N17" s="553"/>
      <c r="O17" s="553"/>
      <c r="P17" s="553"/>
      <c r="Q17" s="554"/>
      <c r="R17" s="547" t="s">
        <v>159</v>
      </c>
      <c r="S17" s="548"/>
      <c r="T17" s="548"/>
      <c r="U17" s="548"/>
      <c r="V17" s="549"/>
      <c r="W17" s="457" t="s">
        <v>160</v>
      </c>
      <c r="X17" s="458"/>
      <c r="Y17" s="458"/>
      <c r="Z17" s="458"/>
      <c r="AA17" s="458"/>
      <c r="AB17" s="448"/>
      <c r="AC17" s="492">
        <v>5906</v>
      </c>
      <c r="AD17" s="493"/>
      <c r="AE17" s="493"/>
      <c r="AF17" s="493"/>
      <c r="AG17" s="535"/>
      <c r="AH17" s="492">
        <v>5417</v>
      </c>
      <c r="AI17" s="493"/>
      <c r="AJ17" s="493"/>
      <c r="AK17" s="493"/>
      <c r="AL17" s="494"/>
      <c r="AM17" s="470"/>
      <c r="AN17" s="471"/>
      <c r="AO17" s="471"/>
      <c r="AP17" s="471"/>
      <c r="AQ17" s="471"/>
      <c r="AR17" s="471"/>
      <c r="AS17" s="471"/>
      <c r="AT17" s="472"/>
      <c r="AU17" s="473"/>
      <c r="AV17" s="474"/>
      <c r="AW17" s="474"/>
      <c r="AX17" s="474"/>
      <c r="AY17" s="475" t="s">
        <v>161</v>
      </c>
      <c r="AZ17" s="476"/>
      <c r="BA17" s="476"/>
      <c r="BB17" s="476"/>
      <c r="BC17" s="476"/>
      <c r="BD17" s="476"/>
      <c r="BE17" s="476"/>
      <c r="BF17" s="476"/>
      <c r="BG17" s="476"/>
      <c r="BH17" s="476"/>
      <c r="BI17" s="476"/>
      <c r="BJ17" s="476"/>
      <c r="BK17" s="476"/>
      <c r="BL17" s="476"/>
      <c r="BM17" s="477"/>
      <c r="BN17" s="441">
        <v>3957938</v>
      </c>
      <c r="BO17" s="442"/>
      <c r="BP17" s="442"/>
      <c r="BQ17" s="442"/>
      <c r="BR17" s="442"/>
      <c r="BS17" s="442"/>
      <c r="BT17" s="442"/>
      <c r="BU17" s="443"/>
      <c r="BV17" s="441">
        <v>3690460</v>
      </c>
      <c r="BW17" s="442"/>
      <c r="BX17" s="442"/>
      <c r="BY17" s="442"/>
      <c r="BZ17" s="442"/>
      <c r="CA17" s="442"/>
      <c r="CB17" s="442"/>
      <c r="CC17" s="443"/>
      <c r="CD17" s="192"/>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9"/>
      <c r="B18" s="563" t="s">
        <v>162</v>
      </c>
      <c r="C18" s="484"/>
      <c r="D18" s="484"/>
      <c r="E18" s="564"/>
      <c r="F18" s="564"/>
      <c r="G18" s="564"/>
      <c r="H18" s="564"/>
      <c r="I18" s="564"/>
      <c r="J18" s="564"/>
      <c r="K18" s="564"/>
      <c r="L18" s="565">
        <v>29.68</v>
      </c>
      <c r="M18" s="565"/>
      <c r="N18" s="565"/>
      <c r="O18" s="565"/>
      <c r="P18" s="565"/>
      <c r="Q18" s="565"/>
      <c r="R18" s="566"/>
      <c r="S18" s="566"/>
      <c r="T18" s="566"/>
      <c r="U18" s="566"/>
      <c r="V18" s="567"/>
      <c r="W18" s="459"/>
      <c r="X18" s="460"/>
      <c r="Y18" s="460"/>
      <c r="Z18" s="460"/>
      <c r="AA18" s="460"/>
      <c r="AB18" s="451"/>
      <c r="AC18" s="568">
        <v>65.400000000000006</v>
      </c>
      <c r="AD18" s="569"/>
      <c r="AE18" s="569"/>
      <c r="AF18" s="569"/>
      <c r="AG18" s="570"/>
      <c r="AH18" s="568">
        <v>63.5</v>
      </c>
      <c r="AI18" s="569"/>
      <c r="AJ18" s="569"/>
      <c r="AK18" s="569"/>
      <c r="AL18" s="571"/>
      <c r="AM18" s="470"/>
      <c r="AN18" s="471"/>
      <c r="AO18" s="471"/>
      <c r="AP18" s="471"/>
      <c r="AQ18" s="471"/>
      <c r="AR18" s="471"/>
      <c r="AS18" s="471"/>
      <c r="AT18" s="472"/>
      <c r="AU18" s="473"/>
      <c r="AV18" s="474"/>
      <c r="AW18" s="474"/>
      <c r="AX18" s="474"/>
      <c r="AY18" s="475" t="s">
        <v>163</v>
      </c>
      <c r="AZ18" s="476"/>
      <c r="BA18" s="476"/>
      <c r="BB18" s="476"/>
      <c r="BC18" s="476"/>
      <c r="BD18" s="476"/>
      <c r="BE18" s="476"/>
      <c r="BF18" s="476"/>
      <c r="BG18" s="476"/>
      <c r="BH18" s="476"/>
      <c r="BI18" s="476"/>
      <c r="BJ18" s="476"/>
      <c r="BK18" s="476"/>
      <c r="BL18" s="476"/>
      <c r="BM18" s="477"/>
      <c r="BN18" s="441">
        <v>4387970</v>
      </c>
      <c r="BO18" s="442"/>
      <c r="BP18" s="442"/>
      <c r="BQ18" s="442"/>
      <c r="BR18" s="442"/>
      <c r="BS18" s="442"/>
      <c r="BT18" s="442"/>
      <c r="BU18" s="443"/>
      <c r="BV18" s="441">
        <v>4130786</v>
      </c>
      <c r="BW18" s="442"/>
      <c r="BX18" s="442"/>
      <c r="BY18" s="442"/>
      <c r="BZ18" s="442"/>
      <c r="CA18" s="442"/>
      <c r="CB18" s="442"/>
      <c r="CC18" s="443"/>
      <c r="CD18" s="192"/>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9"/>
      <c r="B19" s="563" t="s">
        <v>164</v>
      </c>
      <c r="C19" s="484"/>
      <c r="D19" s="484"/>
      <c r="E19" s="564"/>
      <c r="F19" s="564"/>
      <c r="G19" s="564"/>
      <c r="H19" s="564"/>
      <c r="I19" s="564"/>
      <c r="J19" s="564"/>
      <c r="K19" s="564"/>
      <c r="L19" s="572">
        <v>665</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165</v>
      </c>
      <c r="AZ19" s="476"/>
      <c r="BA19" s="476"/>
      <c r="BB19" s="476"/>
      <c r="BC19" s="476"/>
      <c r="BD19" s="476"/>
      <c r="BE19" s="476"/>
      <c r="BF19" s="476"/>
      <c r="BG19" s="476"/>
      <c r="BH19" s="476"/>
      <c r="BI19" s="476"/>
      <c r="BJ19" s="476"/>
      <c r="BK19" s="476"/>
      <c r="BL19" s="476"/>
      <c r="BM19" s="477"/>
      <c r="BN19" s="441">
        <v>5928356</v>
      </c>
      <c r="BO19" s="442"/>
      <c r="BP19" s="442"/>
      <c r="BQ19" s="442"/>
      <c r="BR19" s="442"/>
      <c r="BS19" s="442"/>
      <c r="BT19" s="442"/>
      <c r="BU19" s="443"/>
      <c r="BV19" s="441">
        <v>5891500</v>
      </c>
      <c r="BW19" s="442"/>
      <c r="BX19" s="442"/>
      <c r="BY19" s="442"/>
      <c r="BZ19" s="442"/>
      <c r="CA19" s="442"/>
      <c r="CB19" s="442"/>
      <c r="CC19" s="443"/>
      <c r="CD19" s="192"/>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9"/>
      <c r="B20" s="563" t="s">
        <v>166</v>
      </c>
      <c r="C20" s="484"/>
      <c r="D20" s="484"/>
      <c r="E20" s="564"/>
      <c r="F20" s="564"/>
      <c r="G20" s="564"/>
      <c r="H20" s="564"/>
      <c r="I20" s="564"/>
      <c r="J20" s="564"/>
      <c r="K20" s="564"/>
      <c r="L20" s="572">
        <v>7650</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2"/>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9"/>
      <c r="B21" s="581" t="s">
        <v>167</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2"/>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9"/>
      <c r="B22" s="611" t="s">
        <v>168</v>
      </c>
      <c r="C22" s="585"/>
      <c r="D22" s="586"/>
      <c r="E22" s="453" t="s">
        <v>1</v>
      </c>
      <c r="F22" s="458"/>
      <c r="G22" s="458"/>
      <c r="H22" s="458"/>
      <c r="I22" s="458"/>
      <c r="J22" s="458"/>
      <c r="K22" s="448"/>
      <c r="L22" s="453" t="s">
        <v>169</v>
      </c>
      <c r="M22" s="458"/>
      <c r="N22" s="458"/>
      <c r="O22" s="458"/>
      <c r="P22" s="448"/>
      <c r="Q22" s="616" t="s">
        <v>170</v>
      </c>
      <c r="R22" s="617"/>
      <c r="S22" s="617"/>
      <c r="T22" s="617"/>
      <c r="U22" s="617"/>
      <c r="V22" s="618"/>
      <c r="W22" s="584" t="s">
        <v>171</v>
      </c>
      <c r="X22" s="585"/>
      <c r="Y22" s="586"/>
      <c r="Z22" s="453" t="s">
        <v>1</v>
      </c>
      <c r="AA22" s="458"/>
      <c r="AB22" s="458"/>
      <c r="AC22" s="458"/>
      <c r="AD22" s="458"/>
      <c r="AE22" s="458"/>
      <c r="AF22" s="458"/>
      <c r="AG22" s="448"/>
      <c r="AH22" s="622" t="s">
        <v>172</v>
      </c>
      <c r="AI22" s="458"/>
      <c r="AJ22" s="458"/>
      <c r="AK22" s="458"/>
      <c r="AL22" s="448"/>
      <c r="AM22" s="622" t="s">
        <v>173</v>
      </c>
      <c r="AN22" s="623"/>
      <c r="AO22" s="623"/>
      <c r="AP22" s="623"/>
      <c r="AQ22" s="623"/>
      <c r="AR22" s="624"/>
      <c r="AS22" s="616" t="s">
        <v>170</v>
      </c>
      <c r="AT22" s="617"/>
      <c r="AU22" s="617"/>
      <c r="AV22" s="617"/>
      <c r="AW22" s="617"/>
      <c r="AX22" s="628"/>
      <c r="AY22" s="401" t="s">
        <v>174</v>
      </c>
      <c r="AZ22" s="402"/>
      <c r="BA22" s="402"/>
      <c r="BB22" s="402"/>
      <c r="BC22" s="402"/>
      <c r="BD22" s="402"/>
      <c r="BE22" s="402"/>
      <c r="BF22" s="402"/>
      <c r="BG22" s="402"/>
      <c r="BH22" s="402"/>
      <c r="BI22" s="402"/>
      <c r="BJ22" s="402"/>
      <c r="BK22" s="402"/>
      <c r="BL22" s="402"/>
      <c r="BM22" s="403"/>
      <c r="BN22" s="404">
        <v>5092552</v>
      </c>
      <c r="BO22" s="405"/>
      <c r="BP22" s="405"/>
      <c r="BQ22" s="405"/>
      <c r="BR22" s="405"/>
      <c r="BS22" s="405"/>
      <c r="BT22" s="405"/>
      <c r="BU22" s="406"/>
      <c r="BV22" s="404">
        <v>5402873</v>
      </c>
      <c r="BW22" s="405"/>
      <c r="BX22" s="405"/>
      <c r="BY22" s="405"/>
      <c r="BZ22" s="405"/>
      <c r="CA22" s="405"/>
      <c r="CB22" s="405"/>
      <c r="CC22" s="406"/>
      <c r="CD22" s="192"/>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9"/>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175</v>
      </c>
      <c r="AZ23" s="476"/>
      <c r="BA23" s="476"/>
      <c r="BB23" s="476"/>
      <c r="BC23" s="476"/>
      <c r="BD23" s="476"/>
      <c r="BE23" s="476"/>
      <c r="BF23" s="476"/>
      <c r="BG23" s="476"/>
      <c r="BH23" s="476"/>
      <c r="BI23" s="476"/>
      <c r="BJ23" s="476"/>
      <c r="BK23" s="476"/>
      <c r="BL23" s="476"/>
      <c r="BM23" s="477"/>
      <c r="BN23" s="441">
        <v>4644165</v>
      </c>
      <c r="BO23" s="442"/>
      <c r="BP23" s="442"/>
      <c r="BQ23" s="442"/>
      <c r="BR23" s="442"/>
      <c r="BS23" s="442"/>
      <c r="BT23" s="442"/>
      <c r="BU23" s="443"/>
      <c r="BV23" s="441">
        <v>4875862</v>
      </c>
      <c r="BW23" s="442"/>
      <c r="BX23" s="442"/>
      <c r="BY23" s="442"/>
      <c r="BZ23" s="442"/>
      <c r="CA23" s="442"/>
      <c r="CB23" s="442"/>
      <c r="CC23" s="443"/>
      <c r="CD23" s="192"/>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9"/>
      <c r="B24" s="612"/>
      <c r="C24" s="588"/>
      <c r="D24" s="589"/>
      <c r="E24" s="491" t="s">
        <v>176</v>
      </c>
      <c r="F24" s="471"/>
      <c r="G24" s="471"/>
      <c r="H24" s="471"/>
      <c r="I24" s="471"/>
      <c r="J24" s="471"/>
      <c r="K24" s="472"/>
      <c r="L24" s="492">
        <v>1</v>
      </c>
      <c r="M24" s="493"/>
      <c r="N24" s="493"/>
      <c r="O24" s="493"/>
      <c r="P24" s="535"/>
      <c r="Q24" s="492">
        <v>7100</v>
      </c>
      <c r="R24" s="493"/>
      <c r="S24" s="493"/>
      <c r="T24" s="493"/>
      <c r="U24" s="493"/>
      <c r="V24" s="535"/>
      <c r="W24" s="587"/>
      <c r="X24" s="588"/>
      <c r="Y24" s="589"/>
      <c r="Z24" s="491" t="s">
        <v>177</v>
      </c>
      <c r="AA24" s="471"/>
      <c r="AB24" s="471"/>
      <c r="AC24" s="471"/>
      <c r="AD24" s="471"/>
      <c r="AE24" s="471"/>
      <c r="AF24" s="471"/>
      <c r="AG24" s="472"/>
      <c r="AH24" s="492">
        <v>99</v>
      </c>
      <c r="AI24" s="493"/>
      <c r="AJ24" s="493"/>
      <c r="AK24" s="493"/>
      <c r="AL24" s="535"/>
      <c r="AM24" s="492">
        <v>281853</v>
      </c>
      <c r="AN24" s="493"/>
      <c r="AO24" s="493"/>
      <c r="AP24" s="493"/>
      <c r="AQ24" s="493"/>
      <c r="AR24" s="535"/>
      <c r="AS24" s="492">
        <v>2847</v>
      </c>
      <c r="AT24" s="493"/>
      <c r="AU24" s="493"/>
      <c r="AV24" s="493"/>
      <c r="AW24" s="493"/>
      <c r="AX24" s="494"/>
      <c r="AY24" s="557" t="s">
        <v>178</v>
      </c>
      <c r="AZ24" s="558"/>
      <c r="BA24" s="558"/>
      <c r="BB24" s="558"/>
      <c r="BC24" s="558"/>
      <c r="BD24" s="558"/>
      <c r="BE24" s="558"/>
      <c r="BF24" s="558"/>
      <c r="BG24" s="558"/>
      <c r="BH24" s="558"/>
      <c r="BI24" s="558"/>
      <c r="BJ24" s="558"/>
      <c r="BK24" s="558"/>
      <c r="BL24" s="558"/>
      <c r="BM24" s="559"/>
      <c r="BN24" s="441">
        <v>1713559</v>
      </c>
      <c r="BO24" s="442"/>
      <c r="BP24" s="442"/>
      <c r="BQ24" s="442"/>
      <c r="BR24" s="442"/>
      <c r="BS24" s="442"/>
      <c r="BT24" s="442"/>
      <c r="BU24" s="443"/>
      <c r="BV24" s="441">
        <v>1870184</v>
      </c>
      <c r="BW24" s="442"/>
      <c r="BX24" s="442"/>
      <c r="BY24" s="442"/>
      <c r="BZ24" s="442"/>
      <c r="CA24" s="442"/>
      <c r="CB24" s="442"/>
      <c r="CC24" s="443"/>
      <c r="CD24" s="192"/>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9"/>
      <c r="B25" s="612"/>
      <c r="C25" s="588"/>
      <c r="D25" s="589"/>
      <c r="E25" s="491" t="s">
        <v>179</v>
      </c>
      <c r="F25" s="471"/>
      <c r="G25" s="471"/>
      <c r="H25" s="471"/>
      <c r="I25" s="471"/>
      <c r="J25" s="471"/>
      <c r="K25" s="472"/>
      <c r="L25" s="492">
        <v>1</v>
      </c>
      <c r="M25" s="493"/>
      <c r="N25" s="493"/>
      <c r="O25" s="493"/>
      <c r="P25" s="535"/>
      <c r="Q25" s="492">
        <v>5900</v>
      </c>
      <c r="R25" s="493"/>
      <c r="S25" s="493"/>
      <c r="T25" s="493"/>
      <c r="U25" s="493"/>
      <c r="V25" s="535"/>
      <c r="W25" s="587"/>
      <c r="X25" s="588"/>
      <c r="Y25" s="589"/>
      <c r="Z25" s="491" t="s">
        <v>180</v>
      </c>
      <c r="AA25" s="471"/>
      <c r="AB25" s="471"/>
      <c r="AC25" s="471"/>
      <c r="AD25" s="471"/>
      <c r="AE25" s="471"/>
      <c r="AF25" s="471"/>
      <c r="AG25" s="472"/>
      <c r="AH25" s="492" t="s">
        <v>142</v>
      </c>
      <c r="AI25" s="493"/>
      <c r="AJ25" s="493"/>
      <c r="AK25" s="493"/>
      <c r="AL25" s="535"/>
      <c r="AM25" s="492" t="s">
        <v>142</v>
      </c>
      <c r="AN25" s="493"/>
      <c r="AO25" s="493"/>
      <c r="AP25" s="493"/>
      <c r="AQ25" s="493"/>
      <c r="AR25" s="535"/>
      <c r="AS25" s="492" t="s">
        <v>142</v>
      </c>
      <c r="AT25" s="493"/>
      <c r="AU25" s="493"/>
      <c r="AV25" s="493"/>
      <c r="AW25" s="493"/>
      <c r="AX25" s="494"/>
      <c r="AY25" s="401" t="s">
        <v>181</v>
      </c>
      <c r="AZ25" s="402"/>
      <c r="BA25" s="402"/>
      <c r="BB25" s="402"/>
      <c r="BC25" s="402"/>
      <c r="BD25" s="402"/>
      <c r="BE25" s="402"/>
      <c r="BF25" s="402"/>
      <c r="BG25" s="402"/>
      <c r="BH25" s="402"/>
      <c r="BI25" s="402"/>
      <c r="BJ25" s="402"/>
      <c r="BK25" s="402"/>
      <c r="BL25" s="402"/>
      <c r="BM25" s="403"/>
      <c r="BN25" s="404">
        <v>383407</v>
      </c>
      <c r="BO25" s="405"/>
      <c r="BP25" s="405"/>
      <c r="BQ25" s="405"/>
      <c r="BR25" s="405"/>
      <c r="BS25" s="405"/>
      <c r="BT25" s="405"/>
      <c r="BU25" s="406"/>
      <c r="BV25" s="404">
        <v>464601</v>
      </c>
      <c r="BW25" s="405"/>
      <c r="BX25" s="405"/>
      <c r="BY25" s="405"/>
      <c r="BZ25" s="405"/>
      <c r="CA25" s="405"/>
      <c r="CB25" s="405"/>
      <c r="CC25" s="406"/>
      <c r="CD25" s="192"/>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9"/>
      <c r="B26" s="612"/>
      <c r="C26" s="588"/>
      <c r="D26" s="589"/>
      <c r="E26" s="491" t="s">
        <v>182</v>
      </c>
      <c r="F26" s="471"/>
      <c r="G26" s="471"/>
      <c r="H26" s="471"/>
      <c r="I26" s="471"/>
      <c r="J26" s="471"/>
      <c r="K26" s="472"/>
      <c r="L26" s="492">
        <v>1</v>
      </c>
      <c r="M26" s="493"/>
      <c r="N26" s="493"/>
      <c r="O26" s="493"/>
      <c r="P26" s="535"/>
      <c r="Q26" s="492">
        <v>5600</v>
      </c>
      <c r="R26" s="493"/>
      <c r="S26" s="493"/>
      <c r="T26" s="493"/>
      <c r="U26" s="493"/>
      <c r="V26" s="535"/>
      <c r="W26" s="587"/>
      <c r="X26" s="588"/>
      <c r="Y26" s="589"/>
      <c r="Z26" s="491" t="s">
        <v>183</v>
      </c>
      <c r="AA26" s="593"/>
      <c r="AB26" s="593"/>
      <c r="AC26" s="593"/>
      <c r="AD26" s="593"/>
      <c r="AE26" s="593"/>
      <c r="AF26" s="593"/>
      <c r="AG26" s="594"/>
      <c r="AH26" s="492">
        <v>1</v>
      </c>
      <c r="AI26" s="493"/>
      <c r="AJ26" s="493"/>
      <c r="AK26" s="493"/>
      <c r="AL26" s="535"/>
      <c r="AM26" s="492" t="s">
        <v>184</v>
      </c>
      <c r="AN26" s="493"/>
      <c r="AO26" s="493"/>
      <c r="AP26" s="493"/>
      <c r="AQ26" s="493"/>
      <c r="AR26" s="535"/>
      <c r="AS26" s="492" t="s">
        <v>184</v>
      </c>
      <c r="AT26" s="493"/>
      <c r="AU26" s="493"/>
      <c r="AV26" s="493"/>
      <c r="AW26" s="493"/>
      <c r="AX26" s="494"/>
      <c r="AY26" s="444" t="s">
        <v>185</v>
      </c>
      <c r="AZ26" s="445"/>
      <c r="BA26" s="445"/>
      <c r="BB26" s="445"/>
      <c r="BC26" s="445"/>
      <c r="BD26" s="445"/>
      <c r="BE26" s="445"/>
      <c r="BF26" s="445"/>
      <c r="BG26" s="445"/>
      <c r="BH26" s="445"/>
      <c r="BI26" s="445"/>
      <c r="BJ26" s="445"/>
      <c r="BK26" s="445"/>
      <c r="BL26" s="445"/>
      <c r="BM26" s="446"/>
      <c r="BN26" s="441" t="s">
        <v>142</v>
      </c>
      <c r="BO26" s="442"/>
      <c r="BP26" s="442"/>
      <c r="BQ26" s="442"/>
      <c r="BR26" s="442"/>
      <c r="BS26" s="442"/>
      <c r="BT26" s="442"/>
      <c r="BU26" s="443"/>
      <c r="BV26" s="441" t="s">
        <v>142</v>
      </c>
      <c r="BW26" s="442"/>
      <c r="BX26" s="442"/>
      <c r="BY26" s="442"/>
      <c r="BZ26" s="442"/>
      <c r="CA26" s="442"/>
      <c r="CB26" s="442"/>
      <c r="CC26" s="443"/>
      <c r="CD26" s="192"/>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9"/>
      <c r="B27" s="612"/>
      <c r="C27" s="588"/>
      <c r="D27" s="589"/>
      <c r="E27" s="491" t="s">
        <v>186</v>
      </c>
      <c r="F27" s="471"/>
      <c r="G27" s="471"/>
      <c r="H27" s="471"/>
      <c r="I27" s="471"/>
      <c r="J27" s="471"/>
      <c r="K27" s="472"/>
      <c r="L27" s="492">
        <v>1</v>
      </c>
      <c r="M27" s="493"/>
      <c r="N27" s="493"/>
      <c r="O27" s="493"/>
      <c r="P27" s="535"/>
      <c r="Q27" s="492">
        <v>3080</v>
      </c>
      <c r="R27" s="493"/>
      <c r="S27" s="493"/>
      <c r="T27" s="493"/>
      <c r="U27" s="493"/>
      <c r="V27" s="535"/>
      <c r="W27" s="587"/>
      <c r="X27" s="588"/>
      <c r="Y27" s="589"/>
      <c r="Z27" s="491" t="s">
        <v>187</v>
      </c>
      <c r="AA27" s="471"/>
      <c r="AB27" s="471"/>
      <c r="AC27" s="471"/>
      <c r="AD27" s="471"/>
      <c r="AE27" s="471"/>
      <c r="AF27" s="471"/>
      <c r="AG27" s="472"/>
      <c r="AH27" s="492">
        <v>12</v>
      </c>
      <c r="AI27" s="493"/>
      <c r="AJ27" s="493"/>
      <c r="AK27" s="493"/>
      <c r="AL27" s="535"/>
      <c r="AM27" s="492">
        <v>34998</v>
      </c>
      <c r="AN27" s="493"/>
      <c r="AO27" s="493"/>
      <c r="AP27" s="493"/>
      <c r="AQ27" s="493"/>
      <c r="AR27" s="535"/>
      <c r="AS27" s="492">
        <v>2917</v>
      </c>
      <c r="AT27" s="493"/>
      <c r="AU27" s="493"/>
      <c r="AV27" s="493"/>
      <c r="AW27" s="493"/>
      <c r="AX27" s="494"/>
      <c r="AY27" s="536" t="s">
        <v>188</v>
      </c>
      <c r="AZ27" s="537"/>
      <c r="BA27" s="537"/>
      <c r="BB27" s="537"/>
      <c r="BC27" s="537"/>
      <c r="BD27" s="537"/>
      <c r="BE27" s="537"/>
      <c r="BF27" s="537"/>
      <c r="BG27" s="537"/>
      <c r="BH27" s="537"/>
      <c r="BI27" s="537"/>
      <c r="BJ27" s="537"/>
      <c r="BK27" s="537"/>
      <c r="BL27" s="537"/>
      <c r="BM27" s="538"/>
      <c r="BN27" s="560">
        <v>228070</v>
      </c>
      <c r="BO27" s="561"/>
      <c r="BP27" s="561"/>
      <c r="BQ27" s="561"/>
      <c r="BR27" s="561"/>
      <c r="BS27" s="561"/>
      <c r="BT27" s="561"/>
      <c r="BU27" s="562"/>
      <c r="BV27" s="560">
        <v>228066</v>
      </c>
      <c r="BW27" s="561"/>
      <c r="BX27" s="561"/>
      <c r="BY27" s="561"/>
      <c r="BZ27" s="561"/>
      <c r="CA27" s="561"/>
      <c r="CB27" s="561"/>
      <c r="CC27" s="562"/>
      <c r="CD27" s="194"/>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9"/>
      <c r="B28" s="612"/>
      <c r="C28" s="588"/>
      <c r="D28" s="589"/>
      <c r="E28" s="491" t="s">
        <v>189</v>
      </c>
      <c r="F28" s="471"/>
      <c r="G28" s="471"/>
      <c r="H28" s="471"/>
      <c r="I28" s="471"/>
      <c r="J28" s="471"/>
      <c r="K28" s="472"/>
      <c r="L28" s="492">
        <v>1</v>
      </c>
      <c r="M28" s="493"/>
      <c r="N28" s="493"/>
      <c r="O28" s="493"/>
      <c r="P28" s="535"/>
      <c r="Q28" s="492">
        <v>2330</v>
      </c>
      <c r="R28" s="493"/>
      <c r="S28" s="493"/>
      <c r="T28" s="493"/>
      <c r="U28" s="493"/>
      <c r="V28" s="535"/>
      <c r="W28" s="587"/>
      <c r="X28" s="588"/>
      <c r="Y28" s="589"/>
      <c r="Z28" s="491" t="s">
        <v>190</v>
      </c>
      <c r="AA28" s="471"/>
      <c r="AB28" s="471"/>
      <c r="AC28" s="471"/>
      <c r="AD28" s="471"/>
      <c r="AE28" s="471"/>
      <c r="AF28" s="471"/>
      <c r="AG28" s="472"/>
      <c r="AH28" s="492" t="s">
        <v>133</v>
      </c>
      <c r="AI28" s="493"/>
      <c r="AJ28" s="493"/>
      <c r="AK28" s="493"/>
      <c r="AL28" s="535"/>
      <c r="AM28" s="492" t="s">
        <v>142</v>
      </c>
      <c r="AN28" s="493"/>
      <c r="AO28" s="493"/>
      <c r="AP28" s="493"/>
      <c r="AQ28" s="493"/>
      <c r="AR28" s="535"/>
      <c r="AS28" s="492" t="s">
        <v>142</v>
      </c>
      <c r="AT28" s="493"/>
      <c r="AU28" s="493"/>
      <c r="AV28" s="493"/>
      <c r="AW28" s="493"/>
      <c r="AX28" s="494"/>
      <c r="AY28" s="595" t="s">
        <v>191</v>
      </c>
      <c r="AZ28" s="596"/>
      <c r="BA28" s="596"/>
      <c r="BB28" s="597"/>
      <c r="BC28" s="401" t="s">
        <v>50</v>
      </c>
      <c r="BD28" s="402"/>
      <c r="BE28" s="402"/>
      <c r="BF28" s="402"/>
      <c r="BG28" s="402"/>
      <c r="BH28" s="402"/>
      <c r="BI28" s="402"/>
      <c r="BJ28" s="402"/>
      <c r="BK28" s="402"/>
      <c r="BL28" s="402"/>
      <c r="BM28" s="403"/>
      <c r="BN28" s="404">
        <v>1220700</v>
      </c>
      <c r="BO28" s="405"/>
      <c r="BP28" s="405"/>
      <c r="BQ28" s="405"/>
      <c r="BR28" s="405"/>
      <c r="BS28" s="405"/>
      <c r="BT28" s="405"/>
      <c r="BU28" s="406"/>
      <c r="BV28" s="404">
        <v>850695</v>
      </c>
      <c r="BW28" s="405"/>
      <c r="BX28" s="405"/>
      <c r="BY28" s="405"/>
      <c r="BZ28" s="405"/>
      <c r="CA28" s="405"/>
      <c r="CB28" s="405"/>
      <c r="CC28" s="406"/>
      <c r="CD28" s="192"/>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9"/>
      <c r="B29" s="612"/>
      <c r="C29" s="588"/>
      <c r="D29" s="589"/>
      <c r="E29" s="491" t="s">
        <v>192</v>
      </c>
      <c r="F29" s="471"/>
      <c r="G29" s="471"/>
      <c r="H29" s="471"/>
      <c r="I29" s="471"/>
      <c r="J29" s="471"/>
      <c r="K29" s="472"/>
      <c r="L29" s="492">
        <v>12</v>
      </c>
      <c r="M29" s="493"/>
      <c r="N29" s="493"/>
      <c r="O29" s="493"/>
      <c r="P29" s="535"/>
      <c r="Q29" s="492">
        <v>2160</v>
      </c>
      <c r="R29" s="493"/>
      <c r="S29" s="493"/>
      <c r="T29" s="493"/>
      <c r="U29" s="493"/>
      <c r="V29" s="535"/>
      <c r="W29" s="590"/>
      <c r="X29" s="591"/>
      <c r="Y29" s="592"/>
      <c r="Z29" s="491" t="s">
        <v>193</v>
      </c>
      <c r="AA29" s="471"/>
      <c r="AB29" s="471"/>
      <c r="AC29" s="471"/>
      <c r="AD29" s="471"/>
      <c r="AE29" s="471"/>
      <c r="AF29" s="471"/>
      <c r="AG29" s="472"/>
      <c r="AH29" s="492">
        <v>111</v>
      </c>
      <c r="AI29" s="493"/>
      <c r="AJ29" s="493"/>
      <c r="AK29" s="493"/>
      <c r="AL29" s="535"/>
      <c r="AM29" s="492">
        <v>316851</v>
      </c>
      <c r="AN29" s="493"/>
      <c r="AO29" s="493"/>
      <c r="AP29" s="493"/>
      <c r="AQ29" s="493"/>
      <c r="AR29" s="535"/>
      <c r="AS29" s="492">
        <v>2855</v>
      </c>
      <c r="AT29" s="493"/>
      <c r="AU29" s="493"/>
      <c r="AV29" s="493"/>
      <c r="AW29" s="493"/>
      <c r="AX29" s="494"/>
      <c r="AY29" s="598"/>
      <c r="AZ29" s="599"/>
      <c r="BA29" s="599"/>
      <c r="BB29" s="600"/>
      <c r="BC29" s="475" t="s">
        <v>194</v>
      </c>
      <c r="BD29" s="476"/>
      <c r="BE29" s="476"/>
      <c r="BF29" s="476"/>
      <c r="BG29" s="476"/>
      <c r="BH29" s="476"/>
      <c r="BI29" s="476"/>
      <c r="BJ29" s="476"/>
      <c r="BK29" s="476"/>
      <c r="BL29" s="476"/>
      <c r="BM29" s="477"/>
      <c r="BN29" s="441">
        <v>194745</v>
      </c>
      <c r="BO29" s="442"/>
      <c r="BP29" s="442"/>
      <c r="BQ29" s="442"/>
      <c r="BR29" s="442"/>
      <c r="BS29" s="442"/>
      <c r="BT29" s="442"/>
      <c r="BU29" s="443"/>
      <c r="BV29" s="441">
        <v>194745</v>
      </c>
      <c r="BW29" s="442"/>
      <c r="BX29" s="442"/>
      <c r="BY29" s="442"/>
      <c r="BZ29" s="442"/>
      <c r="CA29" s="442"/>
      <c r="CB29" s="442"/>
      <c r="CC29" s="443"/>
      <c r="CD29" s="194"/>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9"/>
      <c r="B30" s="613"/>
      <c r="C30" s="614"/>
      <c r="D30" s="615"/>
      <c r="E30" s="495"/>
      <c r="F30" s="496"/>
      <c r="G30" s="496"/>
      <c r="H30" s="496"/>
      <c r="I30" s="496"/>
      <c r="J30" s="496"/>
      <c r="K30" s="497"/>
      <c r="L30" s="605"/>
      <c r="M30" s="606"/>
      <c r="N30" s="606"/>
      <c r="O30" s="606"/>
      <c r="P30" s="607"/>
      <c r="Q30" s="605"/>
      <c r="R30" s="606"/>
      <c r="S30" s="606"/>
      <c r="T30" s="606"/>
      <c r="U30" s="606"/>
      <c r="V30" s="607"/>
      <c r="W30" s="608" t="s">
        <v>195</v>
      </c>
      <c r="X30" s="609"/>
      <c r="Y30" s="609"/>
      <c r="Z30" s="609"/>
      <c r="AA30" s="609"/>
      <c r="AB30" s="609"/>
      <c r="AC30" s="609"/>
      <c r="AD30" s="609"/>
      <c r="AE30" s="609"/>
      <c r="AF30" s="609"/>
      <c r="AG30" s="610"/>
      <c r="AH30" s="568">
        <v>100.3</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52</v>
      </c>
      <c r="BD30" s="558"/>
      <c r="BE30" s="558"/>
      <c r="BF30" s="558"/>
      <c r="BG30" s="558"/>
      <c r="BH30" s="558"/>
      <c r="BI30" s="558"/>
      <c r="BJ30" s="558"/>
      <c r="BK30" s="558"/>
      <c r="BL30" s="558"/>
      <c r="BM30" s="559"/>
      <c r="BN30" s="560">
        <v>168271</v>
      </c>
      <c r="BO30" s="561"/>
      <c r="BP30" s="561"/>
      <c r="BQ30" s="561"/>
      <c r="BR30" s="561"/>
      <c r="BS30" s="561"/>
      <c r="BT30" s="561"/>
      <c r="BU30" s="562"/>
      <c r="BV30" s="560">
        <v>157060</v>
      </c>
      <c r="BW30" s="561"/>
      <c r="BX30" s="561"/>
      <c r="BY30" s="561"/>
      <c r="BZ30" s="561"/>
      <c r="CA30" s="561"/>
      <c r="CB30" s="561"/>
      <c r="CC30" s="562"/>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604" t="s">
        <v>196</v>
      </c>
      <c r="D32" s="604"/>
      <c r="E32" s="604"/>
      <c r="F32" s="604"/>
      <c r="G32" s="604"/>
      <c r="H32" s="604"/>
      <c r="I32" s="604"/>
      <c r="J32" s="604"/>
      <c r="K32" s="604"/>
      <c r="L32" s="604"/>
      <c r="M32" s="604"/>
      <c r="N32" s="604"/>
      <c r="O32" s="604"/>
      <c r="P32" s="604"/>
      <c r="Q32" s="604"/>
      <c r="R32" s="604"/>
      <c r="S32" s="604"/>
      <c r="U32" s="445" t="s">
        <v>197</v>
      </c>
      <c r="V32" s="445"/>
      <c r="W32" s="445"/>
      <c r="X32" s="445"/>
      <c r="Y32" s="445"/>
      <c r="Z32" s="445"/>
      <c r="AA32" s="445"/>
      <c r="AB32" s="445"/>
      <c r="AC32" s="445"/>
      <c r="AD32" s="445"/>
      <c r="AE32" s="445"/>
      <c r="AF32" s="445"/>
      <c r="AG32" s="445"/>
      <c r="AH32" s="445"/>
      <c r="AI32" s="445"/>
      <c r="AJ32" s="445"/>
      <c r="AK32" s="445"/>
      <c r="AM32" s="445" t="s">
        <v>198</v>
      </c>
      <c r="AN32" s="445"/>
      <c r="AO32" s="445"/>
      <c r="AP32" s="445"/>
      <c r="AQ32" s="445"/>
      <c r="AR32" s="445"/>
      <c r="AS32" s="445"/>
      <c r="AT32" s="445"/>
      <c r="AU32" s="445"/>
      <c r="AV32" s="445"/>
      <c r="AW32" s="445"/>
      <c r="AX32" s="445"/>
      <c r="AY32" s="445"/>
      <c r="AZ32" s="445"/>
      <c r="BA32" s="445"/>
      <c r="BB32" s="445"/>
      <c r="BC32" s="445"/>
      <c r="BE32" s="445" t="s">
        <v>199</v>
      </c>
      <c r="BF32" s="445"/>
      <c r="BG32" s="445"/>
      <c r="BH32" s="445"/>
      <c r="BI32" s="445"/>
      <c r="BJ32" s="445"/>
      <c r="BK32" s="445"/>
      <c r="BL32" s="445"/>
      <c r="BM32" s="445"/>
      <c r="BN32" s="445"/>
      <c r="BO32" s="445"/>
      <c r="BP32" s="445"/>
      <c r="BQ32" s="445"/>
      <c r="BR32" s="445"/>
      <c r="BS32" s="445"/>
      <c r="BT32" s="445"/>
      <c r="BU32" s="445"/>
      <c r="BW32" s="445" t="s">
        <v>200</v>
      </c>
      <c r="BX32" s="445"/>
      <c r="BY32" s="445"/>
      <c r="BZ32" s="445"/>
      <c r="CA32" s="445"/>
      <c r="CB32" s="445"/>
      <c r="CC32" s="445"/>
      <c r="CD32" s="445"/>
      <c r="CE32" s="445"/>
      <c r="CF32" s="445"/>
      <c r="CG32" s="445"/>
      <c r="CH32" s="445"/>
      <c r="CI32" s="445"/>
      <c r="CJ32" s="445"/>
      <c r="CK32" s="445"/>
      <c r="CL32" s="445"/>
      <c r="CM32" s="445"/>
      <c r="CO32" s="445" t="s">
        <v>201</v>
      </c>
      <c r="CP32" s="445"/>
      <c r="CQ32" s="445"/>
      <c r="CR32" s="445"/>
      <c r="CS32" s="445"/>
      <c r="CT32" s="445"/>
      <c r="CU32" s="445"/>
      <c r="CV32" s="445"/>
      <c r="CW32" s="445"/>
      <c r="CX32" s="445"/>
      <c r="CY32" s="445"/>
      <c r="CZ32" s="445"/>
      <c r="DA32" s="445"/>
      <c r="DB32" s="445"/>
      <c r="DC32" s="445"/>
      <c r="DD32" s="445"/>
      <c r="DE32" s="445"/>
      <c r="DI32" s="202"/>
    </row>
    <row r="33" spans="1:113" ht="13.5" customHeight="1" x14ac:dyDescent="0.15">
      <c r="A33" s="179"/>
      <c r="B33" s="203"/>
      <c r="C33" s="465" t="s">
        <v>202</v>
      </c>
      <c r="D33" s="465"/>
      <c r="E33" s="430" t="s">
        <v>203</v>
      </c>
      <c r="F33" s="430"/>
      <c r="G33" s="430"/>
      <c r="H33" s="430"/>
      <c r="I33" s="430"/>
      <c r="J33" s="430"/>
      <c r="K33" s="430"/>
      <c r="L33" s="430"/>
      <c r="M33" s="430"/>
      <c r="N33" s="430"/>
      <c r="O33" s="430"/>
      <c r="P33" s="430"/>
      <c r="Q33" s="430"/>
      <c r="R33" s="430"/>
      <c r="S33" s="430"/>
      <c r="T33" s="204"/>
      <c r="U33" s="465" t="s">
        <v>202</v>
      </c>
      <c r="V33" s="465"/>
      <c r="W33" s="430" t="s">
        <v>203</v>
      </c>
      <c r="X33" s="430"/>
      <c r="Y33" s="430"/>
      <c r="Z33" s="430"/>
      <c r="AA33" s="430"/>
      <c r="AB33" s="430"/>
      <c r="AC33" s="430"/>
      <c r="AD33" s="430"/>
      <c r="AE33" s="430"/>
      <c r="AF33" s="430"/>
      <c r="AG33" s="430"/>
      <c r="AH33" s="430"/>
      <c r="AI33" s="430"/>
      <c r="AJ33" s="430"/>
      <c r="AK33" s="430"/>
      <c r="AL33" s="204"/>
      <c r="AM33" s="465" t="s">
        <v>204</v>
      </c>
      <c r="AN33" s="465"/>
      <c r="AO33" s="430" t="s">
        <v>203</v>
      </c>
      <c r="AP33" s="430"/>
      <c r="AQ33" s="430"/>
      <c r="AR33" s="430"/>
      <c r="AS33" s="430"/>
      <c r="AT33" s="430"/>
      <c r="AU33" s="430"/>
      <c r="AV33" s="430"/>
      <c r="AW33" s="430"/>
      <c r="AX33" s="430"/>
      <c r="AY33" s="430"/>
      <c r="AZ33" s="430"/>
      <c r="BA33" s="430"/>
      <c r="BB33" s="430"/>
      <c r="BC33" s="430"/>
      <c r="BD33" s="205"/>
      <c r="BE33" s="430" t="s">
        <v>205</v>
      </c>
      <c r="BF33" s="430"/>
      <c r="BG33" s="430" t="s">
        <v>206</v>
      </c>
      <c r="BH33" s="430"/>
      <c r="BI33" s="430"/>
      <c r="BJ33" s="430"/>
      <c r="BK33" s="430"/>
      <c r="BL33" s="430"/>
      <c r="BM33" s="430"/>
      <c r="BN33" s="430"/>
      <c r="BO33" s="430"/>
      <c r="BP33" s="430"/>
      <c r="BQ33" s="430"/>
      <c r="BR33" s="430"/>
      <c r="BS33" s="430"/>
      <c r="BT33" s="430"/>
      <c r="BU33" s="430"/>
      <c r="BV33" s="205"/>
      <c r="BW33" s="465" t="s">
        <v>205</v>
      </c>
      <c r="BX33" s="465"/>
      <c r="BY33" s="430" t="s">
        <v>207</v>
      </c>
      <c r="BZ33" s="430"/>
      <c r="CA33" s="430"/>
      <c r="CB33" s="430"/>
      <c r="CC33" s="430"/>
      <c r="CD33" s="430"/>
      <c r="CE33" s="430"/>
      <c r="CF33" s="430"/>
      <c r="CG33" s="430"/>
      <c r="CH33" s="430"/>
      <c r="CI33" s="430"/>
      <c r="CJ33" s="430"/>
      <c r="CK33" s="430"/>
      <c r="CL33" s="430"/>
      <c r="CM33" s="430"/>
      <c r="CN33" s="204"/>
      <c r="CO33" s="465" t="s">
        <v>202</v>
      </c>
      <c r="CP33" s="465"/>
      <c r="CQ33" s="430" t="s">
        <v>208</v>
      </c>
      <c r="CR33" s="430"/>
      <c r="CS33" s="430"/>
      <c r="CT33" s="430"/>
      <c r="CU33" s="430"/>
      <c r="CV33" s="430"/>
      <c r="CW33" s="430"/>
      <c r="CX33" s="430"/>
      <c r="CY33" s="430"/>
      <c r="CZ33" s="430"/>
      <c r="DA33" s="430"/>
      <c r="DB33" s="430"/>
      <c r="DC33" s="430"/>
      <c r="DD33" s="430"/>
      <c r="DE33" s="430"/>
      <c r="DF33" s="204"/>
      <c r="DG33" s="630" t="s">
        <v>209</v>
      </c>
      <c r="DH33" s="630"/>
      <c r="DI33" s="206"/>
    </row>
    <row r="34" spans="1:113" ht="32.25" customHeight="1" x14ac:dyDescent="0.15">
      <c r="A34" s="179"/>
      <c r="B34" s="203"/>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9"/>
      <c r="U34" s="631">
        <f>IF(W34="","",MAX(C34:D43)+1)</f>
        <v>2</v>
      </c>
      <c r="V34" s="631"/>
      <c r="W34" s="632" t="str">
        <f>IF('各会計、関係団体の財政状況及び健全化判断比率'!B28="","",'各会計、関係団体の財政状況及び健全化判断比率'!B28)</f>
        <v>国民健康保険特別会計</v>
      </c>
      <c r="X34" s="632"/>
      <c r="Y34" s="632"/>
      <c r="Z34" s="632"/>
      <c r="AA34" s="632"/>
      <c r="AB34" s="632"/>
      <c r="AC34" s="632"/>
      <c r="AD34" s="632"/>
      <c r="AE34" s="632"/>
      <c r="AF34" s="632"/>
      <c r="AG34" s="632"/>
      <c r="AH34" s="632"/>
      <c r="AI34" s="632"/>
      <c r="AJ34" s="632"/>
      <c r="AK34" s="632"/>
      <c r="AL34" s="179"/>
      <c r="AM34" s="631">
        <f>IF(AO34="","",MAX(C34:D43,U34:V43)+1)</f>
        <v>5</v>
      </c>
      <c r="AN34" s="631"/>
      <c r="AO34" s="632" t="str">
        <f>IF('各会計、関係団体の財政状況及び健全化判断比率'!B31="","",'各会計、関係団体の財政状況及び健全化判断比率'!B31)</f>
        <v>水道事業会計</v>
      </c>
      <c r="AP34" s="632"/>
      <c r="AQ34" s="632"/>
      <c r="AR34" s="632"/>
      <c r="AS34" s="632"/>
      <c r="AT34" s="632"/>
      <c r="AU34" s="632"/>
      <c r="AV34" s="632"/>
      <c r="AW34" s="632"/>
      <c r="AX34" s="632"/>
      <c r="AY34" s="632"/>
      <c r="AZ34" s="632"/>
      <c r="BA34" s="632"/>
      <c r="BB34" s="632"/>
      <c r="BC34" s="632"/>
      <c r="BD34" s="179"/>
      <c r="BE34" s="631">
        <f>IF(BG34="","",MAX(C34:D43,U34:V43,AM34:AN43)+1)</f>
        <v>6</v>
      </c>
      <c r="BF34" s="631"/>
      <c r="BG34" s="632" t="str">
        <f>IF('各会計、関係団体の財政状況及び健全化判断比率'!B32="","",'各会計、関係団体の財政状況及び健全化判断比率'!B32)</f>
        <v>下水道事業特別会計</v>
      </c>
      <c r="BH34" s="632"/>
      <c r="BI34" s="632"/>
      <c r="BJ34" s="632"/>
      <c r="BK34" s="632"/>
      <c r="BL34" s="632"/>
      <c r="BM34" s="632"/>
      <c r="BN34" s="632"/>
      <c r="BO34" s="632"/>
      <c r="BP34" s="632"/>
      <c r="BQ34" s="632"/>
      <c r="BR34" s="632"/>
      <c r="BS34" s="632"/>
      <c r="BT34" s="632"/>
      <c r="BU34" s="632"/>
      <c r="BV34" s="179"/>
      <c r="BW34" s="631">
        <f>IF(BY34="","",MAX(C34:D43,U34:V43,AM34:AN43,BE34:BF43)+1)</f>
        <v>9</v>
      </c>
      <c r="BX34" s="631"/>
      <c r="BY34" s="632" t="str">
        <f>IF('各会計、関係団体の財政状況及び健全化判断比率'!B68="","",'各会計、関係団体の財政状況及び健全化判断比率'!B68)</f>
        <v>小川地区衛生組合</v>
      </c>
      <c r="BZ34" s="632"/>
      <c r="CA34" s="632"/>
      <c r="CB34" s="632"/>
      <c r="CC34" s="632"/>
      <c r="CD34" s="632"/>
      <c r="CE34" s="632"/>
      <c r="CF34" s="632"/>
      <c r="CG34" s="632"/>
      <c r="CH34" s="632"/>
      <c r="CI34" s="632"/>
      <c r="CJ34" s="632"/>
      <c r="CK34" s="632"/>
      <c r="CL34" s="632"/>
      <c r="CM34" s="632"/>
      <c r="CN34" s="179"/>
      <c r="CO34" s="631" t="str">
        <f>IF(CQ34="","",MAX(C34:D43,U34:V43,AM34:AN43,BE34:BF43,BW34:BX43)+1)</f>
        <v/>
      </c>
      <c r="CP34" s="631"/>
      <c r="CQ34" s="632" t="str">
        <f>IF('各会計、関係団体の財政状況及び健全化判断比率'!BS7="","",'各会計、関係団体の財政状況及び健全化判断比率'!BS7)</f>
        <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6"/>
    </row>
    <row r="35" spans="1:113" ht="32.25" customHeight="1" x14ac:dyDescent="0.15">
      <c r="A35" s="179"/>
      <c r="B35" s="203"/>
      <c r="C35" s="631" t="str">
        <f>IF(E35="","",C34+1)</f>
        <v/>
      </c>
      <c r="D35" s="631"/>
      <c r="E35" s="632" t="str">
        <f>IF('各会計、関係団体の財政状況及び健全化判断比率'!B8="","",'各会計、関係団体の財政状況及び健全化判断比率'!B8)</f>
        <v/>
      </c>
      <c r="F35" s="632"/>
      <c r="G35" s="632"/>
      <c r="H35" s="632"/>
      <c r="I35" s="632"/>
      <c r="J35" s="632"/>
      <c r="K35" s="632"/>
      <c r="L35" s="632"/>
      <c r="M35" s="632"/>
      <c r="N35" s="632"/>
      <c r="O35" s="632"/>
      <c r="P35" s="632"/>
      <c r="Q35" s="632"/>
      <c r="R35" s="632"/>
      <c r="S35" s="632"/>
      <c r="T35" s="179"/>
      <c r="U35" s="631">
        <f>IF(W35="","",U34+1)</f>
        <v>3</v>
      </c>
      <c r="V35" s="631"/>
      <c r="W35" s="632" t="str">
        <f>IF('各会計、関係団体の財政状況及び健全化判断比率'!B29="","",'各会計、関係団体の財政状況及び健全化判断比率'!B29)</f>
        <v>介護保険特別会計</v>
      </c>
      <c r="X35" s="632"/>
      <c r="Y35" s="632"/>
      <c r="Z35" s="632"/>
      <c r="AA35" s="632"/>
      <c r="AB35" s="632"/>
      <c r="AC35" s="632"/>
      <c r="AD35" s="632"/>
      <c r="AE35" s="632"/>
      <c r="AF35" s="632"/>
      <c r="AG35" s="632"/>
      <c r="AH35" s="632"/>
      <c r="AI35" s="632"/>
      <c r="AJ35" s="632"/>
      <c r="AK35" s="632"/>
      <c r="AL35" s="179"/>
      <c r="AM35" s="631" t="str">
        <f t="shared" ref="AM35:AM43" si="0">IF(AO35="","",AM34+1)</f>
        <v/>
      </c>
      <c r="AN35" s="631"/>
      <c r="AO35" s="632"/>
      <c r="AP35" s="632"/>
      <c r="AQ35" s="632"/>
      <c r="AR35" s="632"/>
      <c r="AS35" s="632"/>
      <c r="AT35" s="632"/>
      <c r="AU35" s="632"/>
      <c r="AV35" s="632"/>
      <c r="AW35" s="632"/>
      <c r="AX35" s="632"/>
      <c r="AY35" s="632"/>
      <c r="AZ35" s="632"/>
      <c r="BA35" s="632"/>
      <c r="BB35" s="632"/>
      <c r="BC35" s="632"/>
      <c r="BD35" s="179"/>
      <c r="BE35" s="631">
        <f t="shared" ref="BE35:BE43" si="1">IF(BG35="","",BE34+1)</f>
        <v>7</v>
      </c>
      <c r="BF35" s="631"/>
      <c r="BG35" s="632" t="str">
        <f>IF('各会計、関係団体の財政状況及び健全化判断比率'!B33="","",'各会計、関係団体の財政状況及び健全化判断比率'!B33)</f>
        <v>農業集落排水事業特別会計</v>
      </c>
      <c r="BH35" s="632"/>
      <c r="BI35" s="632"/>
      <c r="BJ35" s="632"/>
      <c r="BK35" s="632"/>
      <c r="BL35" s="632"/>
      <c r="BM35" s="632"/>
      <c r="BN35" s="632"/>
      <c r="BO35" s="632"/>
      <c r="BP35" s="632"/>
      <c r="BQ35" s="632"/>
      <c r="BR35" s="632"/>
      <c r="BS35" s="632"/>
      <c r="BT35" s="632"/>
      <c r="BU35" s="632"/>
      <c r="BV35" s="179"/>
      <c r="BW35" s="631">
        <f t="shared" ref="BW35:BW43" si="2">IF(BY35="","",BW34+1)</f>
        <v>10</v>
      </c>
      <c r="BX35" s="631"/>
      <c r="BY35" s="632" t="str">
        <f>IF('各会計、関係団体の財政状況及び健全化判断比率'!B69="","",'各会計、関係団体の財政状況及び健全化判断比率'!B69)</f>
        <v>埼玉県市町村総合事務組合</v>
      </c>
      <c r="BZ35" s="632"/>
      <c r="CA35" s="632"/>
      <c r="CB35" s="632"/>
      <c r="CC35" s="632"/>
      <c r="CD35" s="632"/>
      <c r="CE35" s="632"/>
      <c r="CF35" s="632"/>
      <c r="CG35" s="632"/>
      <c r="CH35" s="632"/>
      <c r="CI35" s="632"/>
      <c r="CJ35" s="632"/>
      <c r="CK35" s="632"/>
      <c r="CL35" s="632"/>
      <c r="CM35" s="632"/>
      <c r="CN35" s="179"/>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6"/>
    </row>
    <row r="36" spans="1:113" ht="32.25" customHeight="1" x14ac:dyDescent="0.15">
      <c r="A36" s="179"/>
      <c r="B36" s="203"/>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9"/>
      <c r="U36" s="631">
        <f t="shared" ref="U36:U43" si="4">IF(W36="","",U35+1)</f>
        <v>4</v>
      </c>
      <c r="V36" s="631"/>
      <c r="W36" s="632" t="str">
        <f>IF('各会計、関係団体の財政状況及び健全化判断比率'!B30="","",'各会計、関係団体の財政状況及び健全化判断比率'!B30)</f>
        <v>後期高齢者医療特別会計</v>
      </c>
      <c r="X36" s="632"/>
      <c r="Y36" s="632"/>
      <c r="Z36" s="632"/>
      <c r="AA36" s="632"/>
      <c r="AB36" s="632"/>
      <c r="AC36" s="632"/>
      <c r="AD36" s="632"/>
      <c r="AE36" s="632"/>
      <c r="AF36" s="632"/>
      <c r="AG36" s="632"/>
      <c r="AH36" s="632"/>
      <c r="AI36" s="632"/>
      <c r="AJ36" s="632"/>
      <c r="AK36" s="632"/>
      <c r="AL36" s="179"/>
      <c r="AM36" s="631" t="str">
        <f t="shared" si="0"/>
        <v/>
      </c>
      <c r="AN36" s="631"/>
      <c r="AO36" s="632"/>
      <c r="AP36" s="632"/>
      <c r="AQ36" s="632"/>
      <c r="AR36" s="632"/>
      <c r="AS36" s="632"/>
      <c r="AT36" s="632"/>
      <c r="AU36" s="632"/>
      <c r="AV36" s="632"/>
      <c r="AW36" s="632"/>
      <c r="AX36" s="632"/>
      <c r="AY36" s="632"/>
      <c r="AZ36" s="632"/>
      <c r="BA36" s="632"/>
      <c r="BB36" s="632"/>
      <c r="BC36" s="632"/>
      <c r="BD36" s="179"/>
      <c r="BE36" s="631">
        <f t="shared" si="1"/>
        <v>8</v>
      </c>
      <c r="BF36" s="631"/>
      <c r="BG36" s="632" t="str">
        <f>IF('各会計、関係団体の財政状況及び健全化判断比率'!B34="","",'各会計、関係団体の財政状況及び健全化判断比率'!B34)</f>
        <v>浄化槽事業特別会計</v>
      </c>
      <c r="BH36" s="632"/>
      <c r="BI36" s="632"/>
      <c r="BJ36" s="632"/>
      <c r="BK36" s="632"/>
      <c r="BL36" s="632"/>
      <c r="BM36" s="632"/>
      <c r="BN36" s="632"/>
      <c r="BO36" s="632"/>
      <c r="BP36" s="632"/>
      <c r="BQ36" s="632"/>
      <c r="BR36" s="632"/>
      <c r="BS36" s="632"/>
      <c r="BT36" s="632"/>
      <c r="BU36" s="632"/>
      <c r="BV36" s="179"/>
      <c r="BW36" s="631">
        <f t="shared" si="2"/>
        <v>11</v>
      </c>
      <c r="BX36" s="631"/>
      <c r="BY36" s="632" t="str">
        <f>IF('各会計、関係団体の財政状況及び健全化判断比率'!B70="","",'各会計、関係団体の財政状況及び健全化判断比率'!B70)</f>
        <v>比企広域市町村圏組合</v>
      </c>
      <c r="BZ36" s="632"/>
      <c r="CA36" s="632"/>
      <c r="CB36" s="632"/>
      <c r="CC36" s="632"/>
      <c r="CD36" s="632"/>
      <c r="CE36" s="632"/>
      <c r="CF36" s="632"/>
      <c r="CG36" s="632"/>
      <c r="CH36" s="632"/>
      <c r="CI36" s="632"/>
      <c r="CJ36" s="632"/>
      <c r="CK36" s="632"/>
      <c r="CL36" s="632"/>
      <c r="CM36" s="632"/>
      <c r="CN36" s="179"/>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6"/>
    </row>
    <row r="37" spans="1:113" ht="32.25" customHeight="1" x14ac:dyDescent="0.15">
      <c r="A37" s="179"/>
      <c r="B37" s="203"/>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9"/>
      <c r="U37" s="631" t="str">
        <f t="shared" si="4"/>
        <v/>
      </c>
      <c r="V37" s="631"/>
      <c r="W37" s="632"/>
      <c r="X37" s="632"/>
      <c r="Y37" s="632"/>
      <c r="Z37" s="632"/>
      <c r="AA37" s="632"/>
      <c r="AB37" s="632"/>
      <c r="AC37" s="632"/>
      <c r="AD37" s="632"/>
      <c r="AE37" s="632"/>
      <c r="AF37" s="632"/>
      <c r="AG37" s="632"/>
      <c r="AH37" s="632"/>
      <c r="AI37" s="632"/>
      <c r="AJ37" s="632"/>
      <c r="AK37" s="632"/>
      <c r="AL37" s="179"/>
      <c r="AM37" s="631" t="str">
        <f t="shared" si="0"/>
        <v/>
      </c>
      <c r="AN37" s="631"/>
      <c r="AO37" s="632"/>
      <c r="AP37" s="632"/>
      <c r="AQ37" s="632"/>
      <c r="AR37" s="632"/>
      <c r="AS37" s="632"/>
      <c r="AT37" s="632"/>
      <c r="AU37" s="632"/>
      <c r="AV37" s="632"/>
      <c r="AW37" s="632"/>
      <c r="AX37" s="632"/>
      <c r="AY37" s="632"/>
      <c r="AZ37" s="632"/>
      <c r="BA37" s="632"/>
      <c r="BB37" s="632"/>
      <c r="BC37" s="632"/>
      <c r="BD37" s="179"/>
      <c r="BE37" s="631" t="str">
        <f t="shared" si="1"/>
        <v/>
      </c>
      <c r="BF37" s="631"/>
      <c r="BG37" s="632"/>
      <c r="BH37" s="632"/>
      <c r="BI37" s="632"/>
      <c r="BJ37" s="632"/>
      <c r="BK37" s="632"/>
      <c r="BL37" s="632"/>
      <c r="BM37" s="632"/>
      <c r="BN37" s="632"/>
      <c r="BO37" s="632"/>
      <c r="BP37" s="632"/>
      <c r="BQ37" s="632"/>
      <c r="BR37" s="632"/>
      <c r="BS37" s="632"/>
      <c r="BT37" s="632"/>
      <c r="BU37" s="632"/>
      <c r="BV37" s="179"/>
      <c r="BW37" s="631">
        <f t="shared" si="2"/>
        <v>12</v>
      </c>
      <c r="BX37" s="631"/>
      <c r="BY37" s="632" t="str">
        <f>IF('各会計、関係団体の財政状況及び健全化判断比率'!B71="","",'各会計、関係団体の財政状況及び健全化判断比率'!B71)</f>
        <v>彩の国さいたま人づくり広域連合</v>
      </c>
      <c r="BZ37" s="632"/>
      <c r="CA37" s="632"/>
      <c r="CB37" s="632"/>
      <c r="CC37" s="632"/>
      <c r="CD37" s="632"/>
      <c r="CE37" s="632"/>
      <c r="CF37" s="632"/>
      <c r="CG37" s="632"/>
      <c r="CH37" s="632"/>
      <c r="CI37" s="632"/>
      <c r="CJ37" s="632"/>
      <c r="CK37" s="632"/>
      <c r="CL37" s="632"/>
      <c r="CM37" s="632"/>
      <c r="CN37" s="179"/>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6"/>
    </row>
    <row r="38" spans="1:113" ht="32.25" customHeight="1" x14ac:dyDescent="0.15">
      <c r="A38" s="179"/>
      <c r="B38" s="203"/>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9"/>
      <c r="U38" s="631" t="str">
        <f t="shared" si="4"/>
        <v/>
      </c>
      <c r="V38" s="631"/>
      <c r="W38" s="632"/>
      <c r="X38" s="632"/>
      <c r="Y38" s="632"/>
      <c r="Z38" s="632"/>
      <c r="AA38" s="632"/>
      <c r="AB38" s="632"/>
      <c r="AC38" s="632"/>
      <c r="AD38" s="632"/>
      <c r="AE38" s="632"/>
      <c r="AF38" s="632"/>
      <c r="AG38" s="632"/>
      <c r="AH38" s="632"/>
      <c r="AI38" s="632"/>
      <c r="AJ38" s="632"/>
      <c r="AK38" s="632"/>
      <c r="AL38" s="179"/>
      <c r="AM38" s="631" t="str">
        <f t="shared" si="0"/>
        <v/>
      </c>
      <c r="AN38" s="631"/>
      <c r="AO38" s="632"/>
      <c r="AP38" s="632"/>
      <c r="AQ38" s="632"/>
      <c r="AR38" s="632"/>
      <c r="AS38" s="632"/>
      <c r="AT38" s="632"/>
      <c r="AU38" s="632"/>
      <c r="AV38" s="632"/>
      <c r="AW38" s="632"/>
      <c r="AX38" s="632"/>
      <c r="AY38" s="632"/>
      <c r="AZ38" s="632"/>
      <c r="BA38" s="632"/>
      <c r="BB38" s="632"/>
      <c r="BC38" s="632"/>
      <c r="BD38" s="179"/>
      <c r="BE38" s="631" t="str">
        <f t="shared" si="1"/>
        <v/>
      </c>
      <c r="BF38" s="631"/>
      <c r="BG38" s="632"/>
      <c r="BH38" s="632"/>
      <c r="BI38" s="632"/>
      <c r="BJ38" s="632"/>
      <c r="BK38" s="632"/>
      <c r="BL38" s="632"/>
      <c r="BM38" s="632"/>
      <c r="BN38" s="632"/>
      <c r="BO38" s="632"/>
      <c r="BP38" s="632"/>
      <c r="BQ38" s="632"/>
      <c r="BR38" s="632"/>
      <c r="BS38" s="632"/>
      <c r="BT38" s="632"/>
      <c r="BU38" s="632"/>
      <c r="BV38" s="179"/>
      <c r="BW38" s="631">
        <f t="shared" si="2"/>
        <v>13</v>
      </c>
      <c r="BX38" s="631"/>
      <c r="BY38" s="632" t="str">
        <f>IF('各会計、関係団体の財政状況及び健全化判断比率'!B72="","",'各会計、関係団体の財政状況及び健全化判断比率'!B72)</f>
        <v>埼玉県後期高齢者医療広域連合</v>
      </c>
      <c r="BZ38" s="632"/>
      <c r="CA38" s="632"/>
      <c r="CB38" s="632"/>
      <c r="CC38" s="632"/>
      <c r="CD38" s="632"/>
      <c r="CE38" s="632"/>
      <c r="CF38" s="632"/>
      <c r="CG38" s="632"/>
      <c r="CH38" s="632"/>
      <c r="CI38" s="632"/>
      <c r="CJ38" s="632"/>
      <c r="CK38" s="632"/>
      <c r="CL38" s="632"/>
      <c r="CM38" s="632"/>
      <c r="CN38" s="179"/>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6"/>
    </row>
    <row r="39" spans="1:113" ht="32.25" customHeight="1" x14ac:dyDescent="0.15">
      <c r="A39" s="179"/>
      <c r="B39" s="203"/>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9"/>
      <c r="U39" s="631" t="str">
        <f t="shared" si="4"/>
        <v/>
      </c>
      <c r="V39" s="631"/>
      <c r="W39" s="632"/>
      <c r="X39" s="632"/>
      <c r="Y39" s="632"/>
      <c r="Z39" s="632"/>
      <c r="AA39" s="632"/>
      <c r="AB39" s="632"/>
      <c r="AC39" s="632"/>
      <c r="AD39" s="632"/>
      <c r="AE39" s="632"/>
      <c r="AF39" s="632"/>
      <c r="AG39" s="632"/>
      <c r="AH39" s="632"/>
      <c r="AI39" s="632"/>
      <c r="AJ39" s="632"/>
      <c r="AK39" s="632"/>
      <c r="AL39" s="179"/>
      <c r="AM39" s="631" t="str">
        <f t="shared" si="0"/>
        <v/>
      </c>
      <c r="AN39" s="631"/>
      <c r="AO39" s="632"/>
      <c r="AP39" s="632"/>
      <c r="AQ39" s="632"/>
      <c r="AR39" s="632"/>
      <c r="AS39" s="632"/>
      <c r="AT39" s="632"/>
      <c r="AU39" s="632"/>
      <c r="AV39" s="632"/>
      <c r="AW39" s="632"/>
      <c r="AX39" s="632"/>
      <c r="AY39" s="632"/>
      <c r="AZ39" s="632"/>
      <c r="BA39" s="632"/>
      <c r="BB39" s="632"/>
      <c r="BC39" s="632"/>
      <c r="BD39" s="179"/>
      <c r="BE39" s="631" t="str">
        <f t="shared" si="1"/>
        <v/>
      </c>
      <c r="BF39" s="631"/>
      <c r="BG39" s="632"/>
      <c r="BH39" s="632"/>
      <c r="BI39" s="632"/>
      <c r="BJ39" s="632"/>
      <c r="BK39" s="632"/>
      <c r="BL39" s="632"/>
      <c r="BM39" s="632"/>
      <c r="BN39" s="632"/>
      <c r="BO39" s="632"/>
      <c r="BP39" s="632"/>
      <c r="BQ39" s="632"/>
      <c r="BR39" s="632"/>
      <c r="BS39" s="632"/>
      <c r="BT39" s="632"/>
      <c r="BU39" s="632"/>
      <c r="BV39" s="179"/>
      <c r="BW39" s="631" t="str">
        <f t="shared" si="2"/>
        <v/>
      </c>
      <c r="BX39" s="631"/>
      <c r="BY39" s="632" t="str">
        <f>IF('各会計、関係団体の財政状況及び健全化判断比率'!B73="","",'各会計、関係団体の財政状況及び健全化判断比率'!B73)</f>
        <v/>
      </c>
      <c r="BZ39" s="632"/>
      <c r="CA39" s="632"/>
      <c r="CB39" s="632"/>
      <c r="CC39" s="632"/>
      <c r="CD39" s="632"/>
      <c r="CE39" s="632"/>
      <c r="CF39" s="632"/>
      <c r="CG39" s="632"/>
      <c r="CH39" s="632"/>
      <c r="CI39" s="632"/>
      <c r="CJ39" s="632"/>
      <c r="CK39" s="632"/>
      <c r="CL39" s="632"/>
      <c r="CM39" s="632"/>
      <c r="CN39" s="179"/>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6"/>
    </row>
    <row r="40" spans="1:113" ht="32.25" customHeight="1" x14ac:dyDescent="0.15">
      <c r="A40" s="179"/>
      <c r="B40" s="203"/>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9"/>
      <c r="U40" s="631" t="str">
        <f t="shared" si="4"/>
        <v/>
      </c>
      <c r="V40" s="631"/>
      <c r="W40" s="632"/>
      <c r="X40" s="632"/>
      <c r="Y40" s="632"/>
      <c r="Z40" s="632"/>
      <c r="AA40" s="632"/>
      <c r="AB40" s="632"/>
      <c r="AC40" s="632"/>
      <c r="AD40" s="632"/>
      <c r="AE40" s="632"/>
      <c r="AF40" s="632"/>
      <c r="AG40" s="632"/>
      <c r="AH40" s="632"/>
      <c r="AI40" s="632"/>
      <c r="AJ40" s="632"/>
      <c r="AK40" s="632"/>
      <c r="AL40" s="179"/>
      <c r="AM40" s="631" t="str">
        <f t="shared" si="0"/>
        <v/>
      </c>
      <c r="AN40" s="631"/>
      <c r="AO40" s="632"/>
      <c r="AP40" s="632"/>
      <c r="AQ40" s="632"/>
      <c r="AR40" s="632"/>
      <c r="AS40" s="632"/>
      <c r="AT40" s="632"/>
      <c r="AU40" s="632"/>
      <c r="AV40" s="632"/>
      <c r="AW40" s="632"/>
      <c r="AX40" s="632"/>
      <c r="AY40" s="632"/>
      <c r="AZ40" s="632"/>
      <c r="BA40" s="632"/>
      <c r="BB40" s="632"/>
      <c r="BC40" s="632"/>
      <c r="BD40" s="179"/>
      <c r="BE40" s="631" t="str">
        <f t="shared" si="1"/>
        <v/>
      </c>
      <c r="BF40" s="631"/>
      <c r="BG40" s="632"/>
      <c r="BH40" s="632"/>
      <c r="BI40" s="632"/>
      <c r="BJ40" s="632"/>
      <c r="BK40" s="632"/>
      <c r="BL40" s="632"/>
      <c r="BM40" s="632"/>
      <c r="BN40" s="632"/>
      <c r="BO40" s="632"/>
      <c r="BP40" s="632"/>
      <c r="BQ40" s="632"/>
      <c r="BR40" s="632"/>
      <c r="BS40" s="632"/>
      <c r="BT40" s="632"/>
      <c r="BU40" s="632"/>
      <c r="BV40" s="179"/>
      <c r="BW40" s="631" t="str">
        <f t="shared" si="2"/>
        <v/>
      </c>
      <c r="BX40" s="631"/>
      <c r="BY40" s="632" t="str">
        <f>IF('各会計、関係団体の財政状況及び健全化判断比率'!B74="","",'各会計、関係団体の財政状況及び健全化判断比率'!B74)</f>
        <v/>
      </c>
      <c r="BZ40" s="632"/>
      <c r="CA40" s="632"/>
      <c r="CB40" s="632"/>
      <c r="CC40" s="632"/>
      <c r="CD40" s="632"/>
      <c r="CE40" s="632"/>
      <c r="CF40" s="632"/>
      <c r="CG40" s="632"/>
      <c r="CH40" s="632"/>
      <c r="CI40" s="632"/>
      <c r="CJ40" s="632"/>
      <c r="CK40" s="632"/>
      <c r="CL40" s="632"/>
      <c r="CM40" s="632"/>
      <c r="CN40" s="179"/>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6"/>
    </row>
    <row r="41" spans="1:113" ht="32.25" customHeight="1" x14ac:dyDescent="0.15">
      <c r="A41" s="179"/>
      <c r="B41" s="203"/>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9"/>
      <c r="U41" s="631" t="str">
        <f t="shared" si="4"/>
        <v/>
      </c>
      <c r="V41" s="631"/>
      <c r="W41" s="632"/>
      <c r="X41" s="632"/>
      <c r="Y41" s="632"/>
      <c r="Z41" s="632"/>
      <c r="AA41" s="632"/>
      <c r="AB41" s="632"/>
      <c r="AC41" s="632"/>
      <c r="AD41" s="632"/>
      <c r="AE41" s="632"/>
      <c r="AF41" s="632"/>
      <c r="AG41" s="632"/>
      <c r="AH41" s="632"/>
      <c r="AI41" s="632"/>
      <c r="AJ41" s="632"/>
      <c r="AK41" s="632"/>
      <c r="AL41" s="179"/>
      <c r="AM41" s="631" t="str">
        <f t="shared" si="0"/>
        <v/>
      </c>
      <c r="AN41" s="631"/>
      <c r="AO41" s="632"/>
      <c r="AP41" s="632"/>
      <c r="AQ41" s="632"/>
      <c r="AR41" s="632"/>
      <c r="AS41" s="632"/>
      <c r="AT41" s="632"/>
      <c r="AU41" s="632"/>
      <c r="AV41" s="632"/>
      <c r="AW41" s="632"/>
      <c r="AX41" s="632"/>
      <c r="AY41" s="632"/>
      <c r="AZ41" s="632"/>
      <c r="BA41" s="632"/>
      <c r="BB41" s="632"/>
      <c r="BC41" s="632"/>
      <c r="BD41" s="179"/>
      <c r="BE41" s="631" t="str">
        <f t="shared" si="1"/>
        <v/>
      </c>
      <c r="BF41" s="631"/>
      <c r="BG41" s="632"/>
      <c r="BH41" s="632"/>
      <c r="BI41" s="632"/>
      <c r="BJ41" s="632"/>
      <c r="BK41" s="632"/>
      <c r="BL41" s="632"/>
      <c r="BM41" s="632"/>
      <c r="BN41" s="632"/>
      <c r="BO41" s="632"/>
      <c r="BP41" s="632"/>
      <c r="BQ41" s="632"/>
      <c r="BR41" s="632"/>
      <c r="BS41" s="632"/>
      <c r="BT41" s="632"/>
      <c r="BU41" s="632"/>
      <c r="BV41" s="179"/>
      <c r="BW41" s="631" t="str">
        <f t="shared" si="2"/>
        <v/>
      </c>
      <c r="BX41" s="631"/>
      <c r="BY41" s="632" t="str">
        <f>IF('各会計、関係団体の財政状況及び健全化判断比率'!B75="","",'各会計、関係団体の財政状況及び健全化判断比率'!B75)</f>
        <v/>
      </c>
      <c r="BZ41" s="632"/>
      <c r="CA41" s="632"/>
      <c r="CB41" s="632"/>
      <c r="CC41" s="632"/>
      <c r="CD41" s="632"/>
      <c r="CE41" s="632"/>
      <c r="CF41" s="632"/>
      <c r="CG41" s="632"/>
      <c r="CH41" s="632"/>
      <c r="CI41" s="632"/>
      <c r="CJ41" s="632"/>
      <c r="CK41" s="632"/>
      <c r="CL41" s="632"/>
      <c r="CM41" s="632"/>
      <c r="CN41" s="179"/>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6"/>
    </row>
    <row r="42" spans="1:113" ht="32.25" customHeight="1" x14ac:dyDescent="0.15">
      <c r="B42" s="203"/>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9"/>
      <c r="U42" s="631" t="str">
        <f t="shared" si="4"/>
        <v/>
      </c>
      <c r="V42" s="631"/>
      <c r="W42" s="632"/>
      <c r="X42" s="632"/>
      <c r="Y42" s="632"/>
      <c r="Z42" s="632"/>
      <c r="AA42" s="632"/>
      <c r="AB42" s="632"/>
      <c r="AC42" s="632"/>
      <c r="AD42" s="632"/>
      <c r="AE42" s="632"/>
      <c r="AF42" s="632"/>
      <c r="AG42" s="632"/>
      <c r="AH42" s="632"/>
      <c r="AI42" s="632"/>
      <c r="AJ42" s="632"/>
      <c r="AK42" s="632"/>
      <c r="AL42" s="179"/>
      <c r="AM42" s="631" t="str">
        <f t="shared" si="0"/>
        <v/>
      </c>
      <c r="AN42" s="631"/>
      <c r="AO42" s="632"/>
      <c r="AP42" s="632"/>
      <c r="AQ42" s="632"/>
      <c r="AR42" s="632"/>
      <c r="AS42" s="632"/>
      <c r="AT42" s="632"/>
      <c r="AU42" s="632"/>
      <c r="AV42" s="632"/>
      <c r="AW42" s="632"/>
      <c r="AX42" s="632"/>
      <c r="AY42" s="632"/>
      <c r="AZ42" s="632"/>
      <c r="BA42" s="632"/>
      <c r="BB42" s="632"/>
      <c r="BC42" s="632"/>
      <c r="BD42" s="179"/>
      <c r="BE42" s="631" t="str">
        <f t="shared" si="1"/>
        <v/>
      </c>
      <c r="BF42" s="631"/>
      <c r="BG42" s="632"/>
      <c r="BH42" s="632"/>
      <c r="BI42" s="632"/>
      <c r="BJ42" s="632"/>
      <c r="BK42" s="632"/>
      <c r="BL42" s="632"/>
      <c r="BM42" s="632"/>
      <c r="BN42" s="632"/>
      <c r="BO42" s="632"/>
      <c r="BP42" s="632"/>
      <c r="BQ42" s="632"/>
      <c r="BR42" s="632"/>
      <c r="BS42" s="632"/>
      <c r="BT42" s="632"/>
      <c r="BU42" s="632"/>
      <c r="BV42" s="179"/>
      <c r="BW42" s="631" t="str">
        <f t="shared" si="2"/>
        <v/>
      </c>
      <c r="BX42" s="631"/>
      <c r="BY42" s="632" t="str">
        <f>IF('各会計、関係団体の財政状況及び健全化判断比率'!B76="","",'各会計、関係団体の財政状況及び健全化判断比率'!B76)</f>
        <v/>
      </c>
      <c r="BZ42" s="632"/>
      <c r="CA42" s="632"/>
      <c r="CB42" s="632"/>
      <c r="CC42" s="632"/>
      <c r="CD42" s="632"/>
      <c r="CE42" s="632"/>
      <c r="CF42" s="632"/>
      <c r="CG42" s="632"/>
      <c r="CH42" s="632"/>
      <c r="CI42" s="632"/>
      <c r="CJ42" s="632"/>
      <c r="CK42" s="632"/>
      <c r="CL42" s="632"/>
      <c r="CM42" s="632"/>
      <c r="CN42" s="179"/>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6"/>
    </row>
    <row r="43" spans="1:113" ht="32.25" customHeight="1" x14ac:dyDescent="0.15">
      <c r="B43" s="203"/>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9"/>
      <c r="U43" s="631" t="str">
        <f t="shared" si="4"/>
        <v/>
      </c>
      <c r="V43" s="631"/>
      <c r="W43" s="632"/>
      <c r="X43" s="632"/>
      <c r="Y43" s="632"/>
      <c r="Z43" s="632"/>
      <c r="AA43" s="632"/>
      <c r="AB43" s="632"/>
      <c r="AC43" s="632"/>
      <c r="AD43" s="632"/>
      <c r="AE43" s="632"/>
      <c r="AF43" s="632"/>
      <c r="AG43" s="632"/>
      <c r="AH43" s="632"/>
      <c r="AI43" s="632"/>
      <c r="AJ43" s="632"/>
      <c r="AK43" s="632"/>
      <c r="AL43" s="179"/>
      <c r="AM43" s="631" t="str">
        <f t="shared" si="0"/>
        <v/>
      </c>
      <c r="AN43" s="631"/>
      <c r="AO43" s="632"/>
      <c r="AP43" s="632"/>
      <c r="AQ43" s="632"/>
      <c r="AR43" s="632"/>
      <c r="AS43" s="632"/>
      <c r="AT43" s="632"/>
      <c r="AU43" s="632"/>
      <c r="AV43" s="632"/>
      <c r="AW43" s="632"/>
      <c r="AX43" s="632"/>
      <c r="AY43" s="632"/>
      <c r="AZ43" s="632"/>
      <c r="BA43" s="632"/>
      <c r="BB43" s="632"/>
      <c r="BC43" s="632"/>
      <c r="BD43" s="179"/>
      <c r="BE43" s="631" t="str">
        <f t="shared" si="1"/>
        <v/>
      </c>
      <c r="BF43" s="631"/>
      <c r="BG43" s="632"/>
      <c r="BH43" s="632"/>
      <c r="BI43" s="632"/>
      <c r="BJ43" s="632"/>
      <c r="BK43" s="632"/>
      <c r="BL43" s="632"/>
      <c r="BM43" s="632"/>
      <c r="BN43" s="632"/>
      <c r="BO43" s="632"/>
      <c r="BP43" s="632"/>
      <c r="BQ43" s="632"/>
      <c r="BR43" s="632"/>
      <c r="BS43" s="632"/>
      <c r="BT43" s="632"/>
      <c r="BU43" s="632"/>
      <c r="BV43" s="179"/>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9"/>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210</v>
      </c>
      <c r="E46" s="634" t="s">
        <v>211</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212</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213</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214</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215</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216</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217</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634" t="s">
        <v>218</v>
      </c>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c r="AL53" s="634"/>
      <c r="AM53" s="634"/>
      <c r="AN53" s="634"/>
      <c r="AO53" s="634"/>
      <c r="AP53" s="634"/>
      <c r="AQ53" s="634"/>
      <c r="AR53" s="634"/>
      <c r="AS53" s="634"/>
      <c r="AT53" s="634"/>
      <c r="AU53" s="634"/>
      <c r="AV53" s="634"/>
      <c r="AW53" s="634"/>
      <c r="AX53" s="634"/>
      <c r="AY53" s="634"/>
      <c r="AZ53" s="634"/>
      <c r="BA53" s="634"/>
      <c r="BB53" s="634"/>
      <c r="BC53" s="634"/>
      <c r="BD53" s="634"/>
      <c r="BE53" s="634"/>
      <c r="BF53" s="634"/>
      <c r="BG53" s="634"/>
      <c r="BH53" s="634"/>
      <c r="BI53" s="634"/>
      <c r="BJ53" s="634"/>
      <c r="BK53" s="634"/>
      <c r="BL53" s="634"/>
      <c r="BM53" s="634"/>
      <c r="BN53" s="634"/>
      <c r="BO53" s="634"/>
      <c r="BP53" s="634"/>
      <c r="BQ53" s="634"/>
      <c r="BR53" s="634"/>
      <c r="BS53" s="634"/>
      <c r="BT53" s="634"/>
      <c r="BU53" s="634"/>
      <c r="BV53" s="634"/>
      <c r="BW53" s="634"/>
      <c r="BX53" s="634"/>
      <c r="BY53" s="634"/>
      <c r="BZ53" s="634"/>
      <c r="CA53" s="634"/>
      <c r="CB53" s="634"/>
      <c r="CC53" s="634"/>
      <c r="CD53" s="634"/>
      <c r="CE53" s="634"/>
      <c r="CF53" s="634"/>
      <c r="CG53" s="634"/>
      <c r="CH53" s="634"/>
      <c r="CI53" s="634"/>
      <c r="CJ53" s="634"/>
      <c r="CK53" s="634"/>
      <c r="CL53" s="634"/>
      <c r="CM53" s="634"/>
      <c r="CN53" s="634"/>
      <c r="CO53" s="634"/>
      <c r="CP53" s="634"/>
      <c r="CQ53" s="634"/>
      <c r="CR53" s="634"/>
      <c r="CS53" s="634"/>
      <c r="CT53" s="634"/>
      <c r="CU53" s="634"/>
      <c r="CV53" s="634"/>
      <c r="CW53" s="634"/>
      <c r="CX53" s="634"/>
      <c r="CY53" s="634"/>
      <c r="CZ53" s="634"/>
      <c r="DA53" s="634"/>
      <c r="DB53" s="634"/>
      <c r="DC53" s="634"/>
      <c r="DD53" s="634"/>
      <c r="DE53" s="634"/>
      <c r="DF53" s="634"/>
      <c r="DG53" s="634"/>
      <c r="DH53" s="634"/>
      <c r="DI53" s="634"/>
    </row>
    <row r="54" spans="5:113" x14ac:dyDescent="0.15"/>
    <row r="55" spans="5:113" x14ac:dyDescent="0.15"/>
    <row r="56" spans="5:113" x14ac:dyDescent="0.15"/>
  </sheetData>
  <sheetProtection algorithmName="SHA-512" hashValue="8Oj/BzLH5A1k7O79OfTt/pColBEH11FtWPYppjq66rN89kFhuId0rAG5WzID3UpZY2f580m98Tj7smAy2UGEpw==" saltValue="RdWhGSR0L8tgxdYfVTVOf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32" sqref="R32:AK3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36" t="s">
        <v>219</v>
      </c>
      <c r="DI1" s="637"/>
      <c r="DJ1" s="637"/>
      <c r="DK1" s="637"/>
      <c r="DL1" s="637"/>
      <c r="DM1" s="637"/>
      <c r="DN1" s="638"/>
      <c r="DO1" s="212"/>
      <c r="DP1" s="636" t="s">
        <v>220</v>
      </c>
      <c r="DQ1" s="637"/>
      <c r="DR1" s="637"/>
      <c r="DS1" s="637"/>
      <c r="DT1" s="637"/>
      <c r="DU1" s="637"/>
      <c r="DV1" s="637"/>
      <c r="DW1" s="637"/>
      <c r="DX1" s="637"/>
      <c r="DY1" s="637"/>
      <c r="DZ1" s="637"/>
      <c r="EA1" s="637"/>
      <c r="EB1" s="637"/>
      <c r="EC1" s="638"/>
      <c r="ED1" s="211"/>
      <c r="EE1" s="211"/>
      <c r="EF1" s="211"/>
      <c r="EG1" s="211"/>
      <c r="EH1" s="211"/>
      <c r="EI1" s="211"/>
      <c r="EJ1" s="211"/>
      <c r="EK1" s="211"/>
      <c r="EL1" s="211"/>
      <c r="EM1" s="211"/>
    </row>
    <row r="2" spans="2:143" ht="22.5" customHeight="1" x14ac:dyDescent="0.15">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39" t="s">
        <v>222</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223</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224</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225</v>
      </c>
      <c r="S4" s="640"/>
      <c r="T4" s="640"/>
      <c r="U4" s="640"/>
      <c r="V4" s="640"/>
      <c r="W4" s="640"/>
      <c r="X4" s="640"/>
      <c r="Y4" s="641"/>
      <c r="Z4" s="639" t="s">
        <v>226</v>
      </c>
      <c r="AA4" s="640"/>
      <c r="AB4" s="640"/>
      <c r="AC4" s="641"/>
      <c r="AD4" s="639" t="s">
        <v>227</v>
      </c>
      <c r="AE4" s="640"/>
      <c r="AF4" s="640"/>
      <c r="AG4" s="640"/>
      <c r="AH4" s="640"/>
      <c r="AI4" s="640"/>
      <c r="AJ4" s="640"/>
      <c r="AK4" s="641"/>
      <c r="AL4" s="639" t="s">
        <v>226</v>
      </c>
      <c r="AM4" s="640"/>
      <c r="AN4" s="640"/>
      <c r="AO4" s="641"/>
      <c r="AP4" s="642" t="s">
        <v>228</v>
      </c>
      <c r="AQ4" s="642"/>
      <c r="AR4" s="642"/>
      <c r="AS4" s="642"/>
      <c r="AT4" s="642"/>
      <c r="AU4" s="642"/>
      <c r="AV4" s="642"/>
      <c r="AW4" s="642"/>
      <c r="AX4" s="642"/>
      <c r="AY4" s="642"/>
      <c r="AZ4" s="642"/>
      <c r="BA4" s="642"/>
      <c r="BB4" s="642"/>
      <c r="BC4" s="642"/>
      <c r="BD4" s="642"/>
      <c r="BE4" s="642"/>
      <c r="BF4" s="642"/>
      <c r="BG4" s="642" t="s">
        <v>229</v>
      </c>
      <c r="BH4" s="642"/>
      <c r="BI4" s="642"/>
      <c r="BJ4" s="642"/>
      <c r="BK4" s="642"/>
      <c r="BL4" s="642"/>
      <c r="BM4" s="642"/>
      <c r="BN4" s="642"/>
      <c r="BO4" s="642" t="s">
        <v>226</v>
      </c>
      <c r="BP4" s="642"/>
      <c r="BQ4" s="642"/>
      <c r="BR4" s="642"/>
      <c r="BS4" s="642" t="s">
        <v>230</v>
      </c>
      <c r="BT4" s="642"/>
      <c r="BU4" s="642"/>
      <c r="BV4" s="642"/>
      <c r="BW4" s="642"/>
      <c r="BX4" s="642"/>
      <c r="BY4" s="642"/>
      <c r="BZ4" s="642"/>
      <c r="CA4" s="642"/>
      <c r="CB4" s="642"/>
      <c r="CD4" s="639" t="s">
        <v>231</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232</v>
      </c>
      <c r="C5" s="644"/>
      <c r="D5" s="644"/>
      <c r="E5" s="644"/>
      <c r="F5" s="644"/>
      <c r="G5" s="644"/>
      <c r="H5" s="644"/>
      <c r="I5" s="644"/>
      <c r="J5" s="644"/>
      <c r="K5" s="644"/>
      <c r="L5" s="644"/>
      <c r="M5" s="644"/>
      <c r="N5" s="644"/>
      <c r="O5" s="644"/>
      <c r="P5" s="644"/>
      <c r="Q5" s="645"/>
      <c r="R5" s="646">
        <v>3277142</v>
      </c>
      <c r="S5" s="647"/>
      <c r="T5" s="647"/>
      <c r="U5" s="647"/>
      <c r="V5" s="647"/>
      <c r="W5" s="647"/>
      <c r="X5" s="647"/>
      <c r="Y5" s="648"/>
      <c r="Z5" s="649">
        <v>40.200000000000003</v>
      </c>
      <c r="AA5" s="649"/>
      <c r="AB5" s="649"/>
      <c r="AC5" s="649"/>
      <c r="AD5" s="650">
        <v>3277142</v>
      </c>
      <c r="AE5" s="650"/>
      <c r="AF5" s="650"/>
      <c r="AG5" s="650"/>
      <c r="AH5" s="650"/>
      <c r="AI5" s="650"/>
      <c r="AJ5" s="650"/>
      <c r="AK5" s="650"/>
      <c r="AL5" s="651">
        <v>67</v>
      </c>
      <c r="AM5" s="652"/>
      <c r="AN5" s="652"/>
      <c r="AO5" s="653"/>
      <c r="AP5" s="643" t="s">
        <v>233</v>
      </c>
      <c r="AQ5" s="644"/>
      <c r="AR5" s="644"/>
      <c r="AS5" s="644"/>
      <c r="AT5" s="644"/>
      <c r="AU5" s="644"/>
      <c r="AV5" s="644"/>
      <c r="AW5" s="644"/>
      <c r="AX5" s="644"/>
      <c r="AY5" s="644"/>
      <c r="AZ5" s="644"/>
      <c r="BA5" s="644"/>
      <c r="BB5" s="644"/>
      <c r="BC5" s="644"/>
      <c r="BD5" s="644"/>
      <c r="BE5" s="644"/>
      <c r="BF5" s="645"/>
      <c r="BG5" s="657">
        <v>3277142</v>
      </c>
      <c r="BH5" s="658"/>
      <c r="BI5" s="658"/>
      <c r="BJ5" s="658"/>
      <c r="BK5" s="658"/>
      <c r="BL5" s="658"/>
      <c r="BM5" s="658"/>
      <c r="BN5" s="659"/>
      <c r="BO5" s="660">
        <v>100</v>
      </c>
      <c r="BP5" s="660"/>
      <c r="BQ5" s="660"/>
      <c r="BR5" s="660"/>
      <c r="BS5" s="661" t="s">
        <v>234</v>
      </c>
      <c r="BT5" s="661"/>
      <c r="BU5" s="661"/>
      <c r="BV5" s="661"/>
      <c r="BW5" s="661"/>
      <c r="BX5" s="661"/>
      <c r="BY5" s="661"/>
      <c r="BZ5" s="661"/>
      <c r="CA5" s="661"/>
      <c r="CB5" s="665"/>
      <c r="CD5" s="639" t="s">
        <v>228</v>
      </c>
      <c r="CE5" s="640"/>
      <c r="CF5" s="640"/>
      <c r="CG5" s="640"/>
      <c r="CH5" s="640"/>
      <c r="CI5" s="640"/>
      <c r="CJ5" s="640"/>
      <c r="CK5" s="640"/>
      <c r="CL5" s="640"/>
      <c r="CM5" s="640"/>
      <c r="CN5" s="640"/>
      <c r="CO5" s="640"/>
      <c r="CP5" s="640"/>
      <c r="CQ5" s="641"/>
      <c r="CR5" s="639" t="s">
        <v>235</v>
      </c>
      <c r="CS5" s="640"/>
      <c r="CT5" s="640"/>
      <c r="CU5" s="640"/>
      <c r="CV5" s="640"/>
      <c r="CW5" s="640"/>
      <c r="CX5" s="640"/>
      <c r="CY5" s="641"/>
      <c r="CZ5" s="639" t="s">
        <v>226</v>
      </c>
      <c r="DA5" s="640"/>
      <c r="DB5" s="640"/>
      <c r="DC5" s="641"/>
      <c r="DD5" s="639" t="s">
        <v>236</v>
      </c>
      <c r="DE5" s="640"/>
      <c r="DF5" s="640"/>
      <c r="DG5" s="640"/>
      <c r="DH5" s="640"/>
      <c r="DI5" s="640"/>
      <c r="DJ5" s="640"/>
      <c r="DK5" s="640"/>
      <c r="DL5" s="640"/>
      <c r="DM5" s="640"/>
      <c r="DN5" s="640"/>
      <c r="DO5" s="640"/>
      <c r="DP5" s="641"/>
      <c r="DQ5" s="639" t="s">
        <v>237</v>
      </c>
      <c r="DR5" s="640"/>
      <c r="DS5" s="640"/>
      <c r="DT5" s="640"/>
      <c r="DU5" s="640"/>
      <c r="DV5" s="640"/>
      <c r="DW5" s="640"/>
      <c r="DX5" s="640"/>
      <c r="DY5" s="640"/>
      <c r="DZ5" s="640"/>
      <c r="EA5" s="640"/>
      <c r="EB5" s="640"/>
      <c r="EC5" s="641"/>
    </row>
    <row r="6" spans="2:143" ht="11.25" customHeight="1" x14ac:dyDescent="0.15">
      <c r="B6" s="654" t="s">
        <v>238</v>
      </c>
      <c r="C6" s="655"/>
      <c r="D6" s="655"/>
      <c r="E6" s="655"/>
      <c r="F6" s="655"/>
      <c r="G6" s="655"/>
      <c r="H6" s="655"/>
      <c r="I6" s="655"/>
      <c r="J6" s="655"/>
      <c r="K6" s="655"/>
      <c r="L6" s="655"/>
      <c r="M6" s="655"/>
      <c r="N6" s="655"/>
      <c r="O6" s="655"/>
      <c r="P6" s="655"/>
      <c r="Q6" s="656"/>
      <c r="R6" s="657">
        <v>96698</v>
      </c>
      <c r="S6" s="658"/>
      <c r="T6" s="658"/>
      <c r="U6" s="658"/>
      <c r="V6" s="658"/>
      <c r="W6" s="658"/>
      <c r="X6" s="658"/>
      <c r="Y6" s="659"/>
      <c r="Z6" s="660">
        <v>1.2</v>
      </c>
      <c r="AA6" s="660"/>
      <c r="AB6" s="660"/>
      <c r="AC6" s="660"/>
      <c r="AD6" s="661">
        <v>96698</v>
      </c>
      <c r="AE6" s="661"/>
      <c r="AF6" s="661"/>
      <c r="AG6" s="661"/>
      <c r="AH6" s="661"/>
      <c r="AI6" s="661"/>
      <c r="AJ6" s="661"/>
      <c r="AK6" s="661"/>
      <c r="AL6" s="662">
        <v>2</v>
      </c>
      <c r="AM6" s="663"/>
      <c r="AN6" s="663"/>
      <c r="AO6" s="664"/>
      <c r="AP6" s="654" t="s">
        <v>239</v>
      </c>
      <c r="AQ6" s="655"/>
      <c r="AR6" s="655"/>
      <c r="AS6" s="655"/>
      <c r="AT6" s="655"/>
      <c r="AU6" s="655"/>
      <c r="AV6" s="655"/>
      <c r="AW6" s="655"/>
      <c r="AX6" s="655"/>
      <c r="AY6" s="655"/>
      <c r="AZ6" s="655"/>
      <c r="BA6" s="655"/>
      <c r="BB6" s="655"/>
      <c r="BC6" s="655"/>
      <c r="BD6" s="655"/>
      <c r="BE6" s="655"/>
      <c r="BF6" s="656"/>
      <c r="BG6" s="657">
        <v>3277142</v>
      </c>
      <c r="BH6" s="658"/>
      <c r="BI6" s="658"/>
      <c r="BJ6" s="658"/>
      <c r="BK6" s="658"/>
      <c r="BL6" s="658"/>
      <c r="BM6" s="658"/>
      <c r="BN6" s="659"/>
      <c r="BO6" s="660">
        <v>100</v>
      </c>
      <c r="BP6" s="660"/>
      <c r="BQ6" s="660"/>
      <c r="BR6" s="660"/>
      <c r="BS6" s="661" t="s">
        <v>234</v>
      </c>
      <c r="BT6" s="661"/>
      <c r="BU6" s="661"/>
      <c r="BV6" s="661"/>
      <c r="BW6" s="661"/>
      <c r="BX6" s="661"/>
      <c r="BY6" s="661"/>
      <c r="BZ6" s="661"/>
      <c r="CA6" s="661"/>
      <c r="CB6" s="665"/>
      <c r="CD6" s="643" t="s">
        <v>240</v>
      </c>
      <c r="CE6" s="644"/>
      <c r="CF6" s="644"/>
      <c r="CG6" s="644"/>
      <c r="CH6" s="644"/>
      <c r="CI6" s="644"/>
      <c r="CJ6" s="644"/>
      <c r="CK6" s="644"/>
      <c r="CL6" s="644"/>
      <c r="CM6" s="644"/>
      <c r="CN6" s="644"/>
      <c r="CO6" s="644"/>
      <c r="CP6" s="644"/>
      <c r="CQ6" s="645"/>
      <c r="CR6" s="657">
        <v>84793</v>
      </c>
      <c r="CS6" s="658"/>
      <c r="CT6" s="658"/>
      <c r="CU6" s="658"/>
      <c r="CV6" s="658"/>
      <c r="CW6" s="658"/>
      <c r="CX6" s="658"/>
      <c r="CY6" s="659"/>
      <c r="CZ6" s="651">
        <v>1.1000000000000001</v>
      </c>
      <c r="DA6" s="652"/>
      <c r="DB6" s="652"/>
      <c r="DC6" s="668"/>
      <c r="DD6" s="666" t="s">
        <v>133</v>
      </c>
      <c r="DE6" s="658"/>
      <c r="DF6" s="658"/>
      <c r="DG6" s="658"/>
      <c r="DH6" s="658"/>
      <c r="DI6" s="658"/>
      <c r="DJ6" s="658"/>
      <c r="DK6" s="658"/>
      <c r="DL6" s="658"/>
      <c r="DM6" s="658"/>
      <c r="DN6" s="658"/>
      <c r="DO6" s="658"/>
      <c r="DP6" s="659"/>
      <c r="DQ6" s="666">
        <v>84793</v>
      </c>
      <c r="DR6" s="658"/>
      <c r="DS6" s="658"/>
      <c r="DT6" s="658"/>
      <c r="DU6" s="658"/>
      <c r="DV6" s="658"/>
      <c r="DW6" s="658"/>
      <c r="DX6" s="658"/>
      <c r="DY6" s="658"/>
      <c r="DZ6" s="658"/>
      <c r="EA6" s="658"/>
      <c r="EB6" s="658"/>
      <c r="EC6" s="667"/>
    </row>
    <row r="7" spans="2:143" ht="11.25" customHeight="1" x14ac:dyDescent="0.15">
      <c r="B7" s="654" t="s">
        <v>241</v>
      </c>
      <c r="C7" s="655"/>
      <c r="D7" s="655"/>
      <c r="E7" s="655"/>
      <c r="F7" s="655"/>
      <c r="G7" s="655"/>
      <c r="H7" s="655"/>
      <c r="I7" s="655"/>
      <c r="J7" s="655"/>
      <c r="K7" s="655"/>
      <c r="L7" s="655"/>
      <c r="M7" s="655"/>
      <c r="N7" s="655"/>
      <c r="O7" s="655"/>
      <c r="P7" s="655"/>
      <c r="Q7" s="656"/>
      <c r="R7" s="657">
        <v>998</v>
      </c>
      <c r="S7" s="658"/>
      <c r="T7" s="658"/>
      <c r="U7" s="658"/>
      <c r="V7" s="658"/>
      <c r="W7" s="658"/>
      <c r="X7" s="658"/>
      <c r="Y7" s="659"/>
      <c r="Z7" s="660">
        <v>0</v>
      </c>
      <c r="AA7" s="660"/>
      <c r="AB7" s="660"/>
      <c r="AC7" s="660"/>
      <c r="AD7" s="661">
        <v>998</v>
      </c>
      <c r="AE7" s="661"/>
      <c r="AF7" s="661"/>
      <c r="AG7" s="661"/>
      <c r="AH7" s="661"/>
      <c r="AI7" s="661"/>
      <c r="AJ7" s="661"/>
      <c r="AK7" s="661"/>
      <c r="AL7" s="662">
        <v>0</v>
      </c>
      <c r="AM7" s="663"/>
      <c r="AN7" s="663"/>
      <c r="AO7" s="664"/>
      <c r="AP7" s="654" t="s">
        <v>242</v>
      </c>
      <c r="AQ7" s="655"/>
      <c r="AR7" s="655"/>
      <c r="AS7" s="655"/>
      <c r="AT7" s="655"/>
      <c r="AU7" s="655"/>
      <c r="AV7" s="655"/>
      <c r="AW7" s="655"/>
      <c r="AX7" s="655"/>
      <c r="AY7" s="655"/>
      <c r="AZ7" s="655"/>
      <c r="BA7" s="655"/>
      <c r="BB7" s="655"/>
      <c r="BC7" s="655"/>
      <c r="BD7" s="655"/>
      <c r="BE7" s="655"/>
      <c r="BF7" s="656"/>
      <c r="BG7" s="657">
        <v>1413821</v>
      </c>
      <c r="BH7" s="658"/>
      <c r="BI7" s="658"/>
      <c r="BJ7" s="658"/>
      <c r="BK7" s="658"/>
      <c r="BL7" s="658"/>
      <c r="BM7" s="658"/>
      <c r="BN7" s="659"/>
      <c r="BO7" s="660">
        <v>43.1</v>
      </c>
      <c r="BP7" s="660"/>
      <c r="BQ7" s="660"/>
      <c r="BR7" s="660"/>
      <c r="BS7" s="661" t="s">
        <v>133</v>
      </c>
      <c r="BT7" s="661"/>
      <c r="BU7" s="661"/>
      <c r="BV7" s="661"/>
      <c r="BW7" s="661"/>
      <c r="BX7" s="661"/>
      <c r="BY7" s="661"/>
      <c r="BZ7" s="661"/>
      <c r="CA7" s="661"/>
      <c r="CB7" s="665"/>
      <c r="CD7" s="654" t="s">
        <v>243</v>
      </c>
      <c r="CE7" s="655"/>
      <c r="CF7" s="655"/>
      <c r="CG7" s="655"/>
      <c r="CH7" s="655"/>
      <c r="CI7" s="655"/>
      <c r="CJ7" s="655"/>
      <c r="CK7" s="655"/>
      <c r="CL7" s="655"/>
      <c r="CM7" s="655"/>
      <c r="CN7" s="655"/>
      <c r="CO7" s="655"/>
      <c r="CP7" s="655"/>
      <c r="CQ7" s="656"/>
      <c r="CR7" s="657">
        <v>1062691</v>
      </c>
      <c r="CS7" s="658"/>
      <c r="CT7" s="658"/>
      <c r="CU7" s="658"/>
      <c r="CV7" s="658"/>
      <c r="CW7" s="658"/>
      <c r="CX7" s="658"/>
      <c r="CY7" s="659"/>
      <c r="CZ7" s="660">
        <v>14</v>
      </c>
      <c r="DA7" s="660"/>
      <c r="DB7" s="660"/>
      <c r="DC7" s="660"/>
      <c r="DD7" s="666">
        <v>2552</v>
      </c>
      <c r="DE7" s="658"/>
      <c r="DF7" s="658"/>
      <c r="DG7" s="658"/>
      <c r="DH7" s="658"/>
      <c r="DI7" s="658"/>
      <c r="DJ7" s="658"/>
      <c r="DK7" s="658"/>
      <c r="DL7" s="658"/>
      <c r="DM7" s="658"/>
      <c r="DN7" s="658"/>
      <c r="DO7" s="658"/>
      <c r="DP7" s="659"/>
      <c r="DQ7" s="666">
        <v>974084</v>
      </c>
      <c r="DR7" s="658"/>
      <c r="DS7" s="658"/>
      <c r="DT7" s="658"/>
      <c r="DU7" s="658"/>
      <c r="DV7" s="658"/>
      <c r="DW7" s="658"/>
      <c r="DX7" s="658"/>
      <c r="DY7" s="658"/>
      <c r="DZ7" s="658"/>
      <c r="EA7" s="658"/>
      <c r="EB7" s="658"/>
      <c r="EC7" s="667"/>
    </row>
    <row r="8" spans="2:143" ht="11.25" customHeight="1" x14ac:dyDescent="0.15">
      <c r="B8" s="654" t="s">
        <v>244</v>
      </c>
      <c r="C8" s="655"/>
      <c r="D8" s="655"/>
      <c r="E8" s="655"/>
      <c r="F8" s="655"/>
      <c r="G8" s="655"/>
      <c r="H8" s="655"/>
      <c r="I8" s="655"/>
      <c r="J8" s="655"/>
      <c r="K8" s="655"/>
      <c r="L8" s="655"/>
      <c r="M8" s="655"/>
      <c r="N8" s="655"/>
      <c r="O8" s="655"/>
      <c r="P8" s="655"/>
      <c r="Q8" s="656"/>
      <c r="R8" s="657">
        <v>14495</v>
      </c>
      <c r="S8" s="658"/>
      <c r="T8" s="658"/>
      <c r="U8" s="658"/>
      <c r="V8" s="658"/>
      <c r="W8" s="658"/>
      <c r="X8" s="658"/>
      <c r="Y8" s="659"/>
      <c r="Z8" s="660">
        <v>0.2</v>
      </c>
      <c r="AA8" s="660"/>
      <c r="AB8" s="660"/>
      <c r="AC8" s="660"/>
      <c r="AD8" s="661">
        <v>14495</v>
      </c>
      <c r="AE8" s="661"/>
      <c r="AF8" s="661"/>
      <c r="AG8" s="661"/>
      <c r="AH8" s="661"/>
      <c r="AI8" s="661"/>
      <c r="AJ8" s="661"/>
      <c r="AK8" s="661"/>
      <c r="AL8" s="662">
        <v>0.3</v>
      </c>
      <c r="AM8" s="663"/>
      <c r="AN8" s="663"/>
      <c r="AO8" s="664"/>
      <c r="AP8" s="654" t="s">
        <v>245</v>
      </c>
      <c r="AQ8" s="655"/>
      <c r="AR8" s="655"/>
      <c r="AS8" s="655"/>
      <c r="AT8" s="655"/>
      <c r="AU8" s="655"/>
      <c r="AV8" s="655"/>
      <c r="AW8" s="655"/>
      <c r="AX8" s="655"/>
      <c r="AY8" s="655"/>
      <c r="AZ8" s="655"/>
      <c r="BA8" s="655"/>
      <c r="BB8" s="655"/>
      <c r="BC8" s="655"/>
      <c r="BD8" s="655"/>
      <c r="BE8" s="655"/>
      <c r="BF8" s="656"/>
      <c r="BG8" s="657">
        <v>36172</v>
      </c>
      <c r="BH8" s="658"/>
      <c r="BI8" s="658"/>
      <c r="BJ8" s="658"/>
      <c r="BK8" s="658"/>
      <c r="BL8" s="658"/>
      <c r="BM8" s="658"/>
      <c r="BN8" s="659"/>
      <c r="BO8" s="660">
        <v>1.1000000000000001</v>
      </c>
      <c r="BP8" s="660"/>
      <c r="BQ8" s="660"/>
      <c r="BR8" s="660"/>
      <c r="BS8" s="661" t="s">
        <v>133</v>
      </c>
      <c r="BT8" s="661"/>
      <c r="BU8" s="661"/>
      <c r="BV8" s="661"/>
      <c r="BW8" s="661"/>
      <c r="BX8" s="661"/>
      <c r="BY8" s="661"/>
      <c r="BZ8" s="661"/>
      <c r="CA8" s="661"/>
      <c r="CB8" s="665"/>
      <c r="CD8" s="654" t="s">
        <v>246</v>
      </c>
      <c r="CE8" s="655"/>
      <c r="CF8" s="655"/>
      <c r="CG8" s="655"/>
      <c r="CH8" s="655"/>
      <c r="CI8" s="655"/>
      <c r="CJ8" s="655"/>
      <c r="CK8" s="655"/>
      <c r="CL8" s="655"/>
      <c r="CM8" s="655"/>
      <c r="CN8" s="655"/>
      <c r="CO8" s="655"/>
      <c r="CP8" s="655"/>
      <c r="CQ8" s="656"/>
      <c r="CR8" s="657">
        <v>3048733</v>
      </c>
      <c r="CS8" s="658"/>
      <c r="CT8" s="658"/>
      <c r="CU8" s="658"/>
      <c r="CV8" s="658"/>
      <c r="CW8" s="658"/>
      <c r="CX8" s="658"/>
      <c r="CY8" s="659"/>
      <c r="CZ8" s="660">
        <v>40</v>
      </c>
      <c r="DA8" s="660"/>
      <c r="DB8" s="660"/>
      <c r="DC8" s="660"/>
      <c r="DD8" s="666">
        <v>134901</v>
      </c>
      <c r="DE8" s="658"/>
      <c r="DF8" s="658"/>
      <c r="DG8" s="658"/>
      <c r="DH8" s="658"/>
      <c r="DI8" s="658"/>
      <c r="DJ8" s="658"/>
      <c r="DK8" s="658"/>
      <c r="DL8" s="658"/>
      <c r="DM8" s="658"/>
      <c r="DN8" s="658"/>
      <c r="DO8" s="658"/>
      <c r="DP8" s="659"/>
      <c r="DQ8" s="666">
        <v>1269701</v>
      </c>
      <c r="DR8" s="658"/>
      <c r="DS8" s="658"/>
      <c r="DT8" s="658"/>
      <c r="DU8" s="658"/>
      <c r="DV8" s="658"/>
      <c r="DW8" s="658"/>
      <c r="DX8" s="658"/>
      <c r="DY8" s="658"/>
      <c r="DZ8" s="658"/>
      <c r="EA8" s="658"/>
      <c r="EB8" s="658"/>
      <c r="EC8" s="667"/>
    </row>
    <row r="9" spans="2:143" ht="11.25" customHeight="1" x14ac:dyDescent="0.15">
      <c r="B9" s="654" t="s">
        <v>247</v>
      </c>
      <c r="C9" s="655"/>
      <c r="D9" s="655"/>
      <c r="E9" s="655"/>
      <c r="F9" s="655"/>
      <c r="G9" s="655"/>
      <c r="H9" s="655"/>
      <c r="I9" s="655"/>
      <c r="J9" s="655"/>
      <c r="K9" s="655"/>
      <c r="L9" s="655"/>
      <c r="M9" s="655"/>
      <c r="N9" s="655"/>
      <c r="O9" s="655"/>
      <c r="P9" s="655"/>
      <c r="Q9" s="656"/>
      <c r="R9" s="657">
        <v>11325</v>
      </c>
      <c r="S9" s="658"/>
      <c r="T9" s="658"/>
      <c r="U9" s="658"/>
      <c r="V9" s="658"/>
      <c r="W9" s="658"/>
      <c r="X9" s="658"/>
      <c r="Y9" s="659"/>
      <c r="Z9" s="660">
        <v>0.1</v>
      </c>
      <c r="AA9" s="660"/>
      <c r="AB9" s="660"/>
      <c r="AC9" s="660"/>
      <c r="AD9" s="661">
        <v>11325</v>
      </c>
      <c r="AE9" s="661"/>
      <c r="AF9" s="661"/>
      <c r="AG9" s="661"/>
      <c r="AH9" s="661"/>
      <c r="AI9" s="661"/>
      <c r="AJ9" s="661"/>
      <c r="AK9" s="661"/>
      <c r="AL9" s="662">
        <v>0.2</v>
      </c>
      <c r="AM9" s="663"/>
      <c r="AN9" s="663"/>
      <c r="AO9" s="664"/>
      <c r="AP9" s="654" t="s">
        <v>248</v>
      </c>
      <c r="AQ9" s="655"/>
      <c r="AR9" s="655"/>
      <c r="AS9" s="655"/>
      <c r="AT9" s="655"/>
      <c r="AU9" s="655"/>
      <c r="AV9" s="655"/>
      <c r="AW9" s="655"/>
      <c r="AX9" s="655"/>
      <c r="AY9" s="655"/>
      <c r="AZ9" s="655"/>
      <c r="BA9" s="655"/>
      <c r="BB9" s="655"/>
      <c r="BC9" s="655"/>
      <c r="BD9" s="655"/>
      <c r="BE9" s="655"/>
      <c r="BF9" s="656"/>
      <c r="BG9" s="657">
        <v>1063684</v>
      </c>
      <c r="BH9" s="658"/>
      <c r="BI9" s="658"/>
      <c r="BJ9" s="658"/>
      <c r="BK9" s="658"/>
      <c r="BL9" s="658"/>
      <c r="BM9" s="658"/>
      <c r="BN9" s="659"/>
      <c r="BO9" s="660">
        <v>32.5</v>
      </c>
      <c r="BP9" s="660"/>
      <c r="BQ9" s="660"/>
      <c r="BR9" s="660"/>
      <c r="BS9" s="661" t="s">
        <v>133</v>
      </c>
      <c r="BT9" s="661"/>
      <c r="BU9" s="661"/>
      <c r="BV9" s="661"/>
      <c r="BW9" s="661"/>
      <c r="BX9" s="661"/>
      <c r="BY9" s="661"/>
      <c r="BZ9" s="661"/>
      <c r="CA9" s="661"/>
      <c r="CB9" s="665"/>
      <c r="CD9" s="654" t="s">
        <v>249</v>
      </c>
      <c r="CE9" s="655"/>
      <c r="CF9" s="655"/>
      <c r="CG9" s="655"/>
      <c r="CH9" s="655"/>
      <c r="CI9" s="655"/>
      <c r="CJ9" s="655"/>
      <c r="CK9" s="655"/>
      <c r="CL9" s="655"/>
      <c r="CM9" s="655"/>
      <c r="CN9" s="655"/>
      <c r="CO9" s="655"/>
      <c r="CP9" s="655"/>
      <c r="CQ9" s="656"/>
      <c r="CR9" s="657">
        <v>791252</v>
      </c>
      <c r="CS9" s="658"/>
      <c r="CT9" s="658"/>
      <c r="CU9" s="658"/>
      <c r="CV9" s="658"/>
      <c r="CW9" s="658"/>
      <c r="CX9" s="658"/>
      <c r="CY9" s="659"/>
      <c r="CZ9" s="660">
        <v>10.4</v>
      </c>
      <c r="DA9" s="660"/>
      <c r="DB9" s="660"/>
      <c r="DC9" s="660"/>
      <c r="DD9" s="666">
        <v>950</v>
      </c>
      <c r="DE9" s="658"/>
      <c r="DF9" s="658"/>
      <c r="DG9" s="658"/>
      <c r="DH9" s="658"/>
      <c r="DI9" s="658"/>
      <c r="DJ9" s="658"/>
      <c r="DK9" s="658"/>
      <c r="DL9" s="658"/>
      <c r="DM9" s="658"/>
      <c r="DN9" s="658"/>
      <c r="DO9" s="658"/>
      <c r="DP9" s="659"/>
      <c r="DQ9" s="666">
        <v>666331</v>
      </c>
      <c r="DR9" s="658"/>
      <c r="DS9" s="658"/>
      <c r="DT9" s="658"/>
      <c r="DU9" s="658"/>
      <c r="DV9" s="658"/>
      <c r="DW9" s="658"/>
      <c r="DX9" s="658"/>
      <c r="DY9" s="658"/>
      <c r="DZ9" s="658"/>
      <c r="EA9" s="658"/>
      <c r="EB9" s="658"/>
      <c r="EC9" s="667"/>
    </row>
    <row r="10" spans="2:143" ht="11.25" customHeight="1" x14ac:dyDescent="0.15">
      <c r="B10" s="654" t="s">
        <v>250</v>
      </c>
      <c r="C10" s="655"/>
      <c r="D10" s="655"/>
      <c r="E10" s="655"/>
      <c r="F10" s="655"/>
      <c r="G10" s="655"/>
      <c r="H10" s="655"/>
      <c r="I10" s="655"/>
      <c r="J10" s="655"/>
      <c r="K10" s="655"/>
      <c r="L10" s="655"/>
      <c r="M10" s="655"/>
      <c r="N10" s="655"/>
      <c r="O10" s="655"/>
      <c r="P10" s="655"/>
      <c r="Q10" s="656"/>
      <c r="R10" s="657" t="s">
        <v>234</v>
      </c>
      <c r="S10" s="658"/>
      <c r="T10" s="658"/>
      <c r="U10" s="658"/>
      <c r="V10" s="658"/>
      <c r="W10" s="658"/>
      <c r="X10" s="658"/>
      <c r="Y10" s="659"/>
      <c r="Z10" s="660" t="s">
        <v>234</v>
      </c>
      <c r="AA10" s="660"/>
      <c r="AB10" s="660"/>
      <c r="AC10" s="660"/>
      <c r="AD10" s="661" t="s">
        <v>133</v>
      </c>
      <c r="AE10" s="661"/>
      <c r="AF10" s="661"/>
      <c r="AG10" s="661"/>
      <c r="AH10" s="661"/>
      <c r="AI10" s="661"/>
      <c r="AJ10" s="661"/>
      <c r="AK10" s="661"/>
      <c r="AL10" s="662" t="s">
        <v>133</v>
      </c>
      <c r="AM10" s="663"/>
      <c r="AN10" s="663"/>
      <c r="AO10" s="664"/>
      <c r="AP10" s="654" t="s">
        <v>251</v>
      </c>
      <c r="AQ10" s="655"/>
      <c r="AR10" s="655"/>
      <c r="AS10" s="655"/>
      <c r="AT10" s="655"/>
      <c r="AU10" s="655"/>
      <c r="AV10" s="655"/>
      <c r="AW10" s="655"/>
      <c r="AX10" s="655"/>
      <c r="AY10" s="655"/>
      <c r="AZ10" s="655"/>
      <c r="BA10" s="655"/>
      <c r="BB10" s="655"/>
      <c r="BC10" s="655"/>
      <c r="BD10" s="655"/>
      <c r="BE10" s="655"/>
      <c r="BF10" s="656"/>
      <c r="BG10" s="657">
        <v>70443</v>
      </c>
      <c r="BH10" s="658"/>
      <c r="BI10" s="658"/>
      <c r="BJ10" s="658"/>
      <c r="BK10" s="658"/>
      <c r="BL10" s="658"/>
      <c r="BM10" s="658"/>
      <c r="BN10" s="659"/>
      <c r="BO10" s="660">
        <v>2.1</v>
      </c>
      <c r="BP10" s="660"/>
      <c r="BQ10" s="660"/>
      <c r="BR10" s="660"/>
      <c r="BS10" s="661" t="s">
        <v>234</v>
      </c>
      <c r="BT10" s="661"/>
      <c r="BU10" s="661"/>
      <c r="BV10" s="661"/>
      <c r="BW10" s="661"/>
      <c r="BX10" s="661"/>
      <c r="BY10" s="661"/>
      <c r="BZ10" s="661"/>
      <c r="CA10" s="661"/>
      <c r="CB10" s="665"/>
      <c r="CD10" s="654" t="s">
        <v>252</v>
      </c>
      <c r="CE10" s="655"/>
      <c r="CF10" s="655"/>
      <c r="CG10" s="655"/>
      <c r="CH10" s="655"/>
      <c r="CI10" s="655"/>
      <c r="CJ10" s="655"/>
      <c r="CK10" s="655"/>
      <c r="CL10" s="655"/>
      <c r="CM10" s="655"/>
      <c r="CN10" s="655"/>
      <c r="CO10" s="655"/>
      <c r="CP10" s="655"/>
      <c r="CQ10" s="656"/>
      <c r="CR10" s="657" t="s">
        <v>133</v>
      </c>
      <c r="CS10" s="658"/>
      <c r="CT10" s="658"/>
      <c r="CU10" s="658"/>
      <c r="CV10" s="658"/>
      <c r="CW10" s="658"/>
      <c r="CX10" s="658"/>
      <c r="CY10" s="659"/>
      <c r="CZ10" s="660" t="s">
        <v>133</v>
      </c>
      <c r="DA10" s="660"/>
      <c r="DB10" s="660"/>
      <c r="DC10" s="660"/>
      <c r="DD10" s="666" t="s">
        <v>234</v>
      </c>
      <c r="DE10" s="658"/>
      <c r="DF10" s="658"/>
      <c r="DG10" s="658"/>
      <c r="DH10" s="658"/>
      <c r="DI10" s="658"/>
      <c r="DJ10" s="658"/>
      <c r="DK10" s="658"/>
      <c r="DL10" s="658"/>
      <c r="DM10" s="658"/>
      <c r="DN10" s="658"/>
      <c r="DO10" s="658"/>
      <c r="DP10" s="659"/>
      <c r="DQ10" s="666" t="s">
        <v>234</v>
      </c>
      <c r="DR10" s="658"/>
      <c r="DS10" s="658"/>
      <c r="DT10" s="658"/>
      <c r="DU10" s="658"/>
      <c r="DV10" s="658"/>
      <c r="DW10" s="658"/>
      <c r="DX10" s="658"/>
      <c r="DY10" s="658"/>
      <c r="DZ10" s="658"/>
      <c r="EA10" s="658"/>
      <c r="EB10" s="658"/>
      <c r="EC10" s="667"/>
    </row>
    <row r="11" spans="2:143" ht="11.25" customHeight="1" x14ac:dyDescent="0.15">
      <c r="B11" s="654" t="s">
        <v>253</v>
      </c>
      <c r="C11" s="655"/>
      <c r="D11" s="655"/>
      <c r="E11" s="655"/>
      <c r="F11" s="655"/>
      <c r="G11" s="655"/>
      <c r="H11" s="655"/>
      <c r="I11" s="655"/>
      <c r="J11" s="655"/>
      <c r="K11" s="655"/>
      <c r="L11" s="655"/>
      <c r="M11" s="655"/>
      <c r="N11" s="655"/>
      <c r="O11" s="655"/>
      <c r="P11" s="655"/>
      <c r="Q11" s="656"/>
      <c r="R11" s="657">
        <v>498726</v>
      </c>
      <c r="S11" s="658"/>
      <c r="T11" s="658"/>
      <c r="U11" s="658"/>
      <c r="V11" s="658"/>
      <c r="W11" s="658"/>
      <c r="X11" s="658"/>
      <c r="Y11" s="659"/>
      <c r="Z11" s="662">
        <v>6.1</v>
      </c>
      <c r="AA11" s="663"/>
      <c r="AB11" s="663"/>
      <c r="AC11" s="669"/>
      <c r="AD11" s="666">
        <v>498726</v>
      </c>
      <c r="AE11" s="658"/>
      <c r="AF11" s="658"/>
      <c r="AG11" s="658"/>
      <c r="AH11" s="658"/>
      <c r="AI11" s="658"/>
      <c r="AJ11" s="658"/>
      <c r="AK11" s="659"/>
      <c r="AL11" s="662">
        <v>10.199999999999999</v>
      </c>
      <c r="AM11" s="663"/>
      <c r="AN11" s="663"/>
      <c r="AO11" s="664"/>
      <c r="AP11" s="654" t="s">
        <v>254</v>
      </c>
      <c r="AQ11" s="655"/>
      <c r="AR11" s="655"/>
      <c r="AS11" s="655"/>
      <c r="AT11" s="655"/>
      <c r="AU11" s="655"/>
      <c r="AV11" s="655"/>
      <c r="AW11" s="655"/>
      <c r="AX11" s="655"/>
      <c r="AY11" s="655"/>
      <c r="AZ11" s="655"/>
      <c r="BA11" s="655"/>
      <c r="BB11" s="655"/>
      <c r="BC11" s="655"/>
      <c r="BD11" s="655"/>
      <c r="BE11" s="655"/>
      <c r="BF11" s="656"/>
      <c r="BG11" s="657">
        <v>243522</v>
      </c>
      <c r="BH11" s="658"/>
      <c r="BI11" s="658"/>
      <c r="BJ11" s="658"/>
      <c r="BK11" s="658"/>
      <c r="BL11" s="658"/>
      <c r="BM11" s="658"/>
      <c r="BN11" s="659"/>
      <c r="BO11" s="660">
        <v>7.4</v>
      </c>
      <c r="BP11" s="660"/>
      <c r="BQ11" s="660"/>
      <c r="BR11" s="660"/>
      <c r="BS11" s="661" t="s">
        <v>234</v>
      </c>
      <c r="BT11" s="661"/>
      <c r="BU11" s="661"/>
      <c r="BV11" s="661"/>
      <c r="BW11" s="661"/>
      <c r="BX11" s="661"/>
      <c r="BY11" s="661"/>
      <c r="BZ11" s="661"/>
      <c r="CA11" s="661"/>
      <c r="CB11" s="665"/>
      <c r="CD11" s="654" t="s">
        <v>255</v>
      </c>
      <c r="CE11" s="655"/>
      <c r="CF11" s="655"/>
      <c r="CG11" s="655"/>
      <c r="CH11" s="655"/>
      <c r="CI11" s="655"/>
      <c r="CJ11" s="655"/>
      <c r="CK11" s="655"/>
      <c r="CL11" s="655"/>
      <c r="CM11" s="655"/>
      <c r="CN11" s="655"/>
      <c r="CO11" s="655"/>
      <c r="CP11" s="655"/>
      <c r="CQ11" s="656"/>
      <c r="CR11" s="657">
        <v>229923</v>
      </c>
      <c r="CS11" s="658"/>
      <c r="CT11" s="658"/>
      <c r="CU11" s="658"/>
      <c r="CV11" s="658"/>
      <c r="CW11" s="658"/>
      <c r="CX11" s="658"/>
      <c r="CY11" s="659"/>
      <c r="CZ11" s="660">
        <v>3</v>
      </c>
      <c r="DA11" s="660"/>
      <c r="DB11" s="660"/>
      <c r="DC11" s="660"/>
      <c r="DD11" s="666">
        <v>19934</v>
      </c>
      <c r="DE11" s="658"/>
      <c r="DF11" s="658"/>
      <c r="DG11" s="658"/>
      <c r="DH11" s="658"/>
      <c r="DI11" s="658"/>
      <c r="DJ11" s="658"/>
      <c r="DK11" s="658"/>
      <c r="DL11" s="658"/>
      <c r="DM11" s="658"/>
      <c r="DN11" s="658"/>
      <c r="DO11" s="658"/>
      <c r="DP11" s="659"/>
      <c r="DQ11" s="666">
        <v>179038</v>
      </c>
      <c r="DR11" s="658"/>
      <c r="DS11" s="658"/>
      <c r="DT11" s="658"/>
      <c r="DU11" s="658"/>
      <c r="DV11" s="658"/>
      <c r="DW11" s="658"/>
      <c r="DX11" s="658"/>
      <c r="DY11" s="658"/>
      <c r="DZ11" s="658"/>
      <c r="EA11" s="658"/>
      <c r="EB11" s="658"/>
      <c r="EC11" s="667"/>
    </row>
    <row r="12" spans="2:143" ht="11.25" customHeight="1" x14ac:dyDescent="0.15">
      <c r="B12" s="654" t="s">
        <v>256</v>
      </c>
      <c r="C12" s="655"/>
      <c r="D12" s="655"/>
      <c r="E12" s="655"/>
      <c r="F12" s="655"/>
      <c r="G12" s="655"/>
      <c r="H12" s="655"/>
      <c r="I12" s="655"/>
      <c r="J12" s="655"/>
      <c r="K12" s="655"/>
      <c r="L12" s="655"/>
      <c r="M12" s="655"/>
      <c r="N12" s="655"/>
      <c r="O12" s="655"/>
      <c r="P12" s="655"/>
      <c r="Q12" s="656"/>
      <c r="R12" s="657">
        <v>94591</v>
      </c>
      <c r="S12" s="658"/>
      <c r="T12" s="658"/>
      <c r="U12" s="658"/>
      <c r="V12" s="658"/>
      <c r="W12" s="658"/>
      <c r="X12" s="658"/>
      <c r="Y12" s="659"/>
      <c r="Z12" s="660">
        <v>1.2</v>
      </c>
      <c r="AA12" s="660"/>
      <c r="AB12" s="660"/>
      <c r="AC12" s="660"/>
      <c r="AD12" s="661">
        <v>94591</v>
      </c>
      <c r="AE12" s="661"/>
      <c r="AF12" s="661"/>
      <c r="AG12" s="661"/>
      <c r="AH12" s="661"/>
      <c r="AI12" s="661"/>
      <c r="AJ12" s="661"/>
      <c r="AK12" s="661"/>
      <c r="AL12" s="662">
        <v>1.9</v>
      </c>
      <c r="AM12" s="663"/>
      <c r="AN12" s="663"/>
      <c r="AO12" s="664"/>
      <c r="AP12" s="654" t="s">
        <v>257</v>
      </c>
      <c r="AQ12" s="655"/>
      <c r="AR12" s="655"/>
      <c r="AS12" s="655"/>
      <c r="AT12" s="655"/>
      <c r="AU12" s="655"/>
      <c r="AV12" s="655"/>
      <c r="AW12" s="655"/>
      <c r="AX12" s="655"/>
      <c r="AY12" s="655"/>
      <c r="AZ12" s="655"/>
      <c r="BA12" s="655"/>
      <c r="BB12" s="655"/>
      <c r="BC12" s="655"/>
      <c r="BD12" s="655"/>
      <c r="BE12" s="655"/>
      <c r="BF12" s="656"/>
      <c r="BG12" s="657">
        <v>1626577</v>
      </c>
      <c r="BH12" s="658"/>
      <c r="BI12" s="658"/>
      <c r="BJ12" s="658"/>
      <c r="BK12" s="658"/>
      <c r="BL12" s="658"/>
      <c r="BM12" s="658"/>
      <c r="BN12" s="659"/>
      <c r="BO12" s="660">
        <v>49.6</v>
      </c>
      <c r="BP12" s="660"/>
      <c r="BQ12" s="660"/>
      <c r="BR12" s="660"/>
      <c r="BS12" s="661" t="s">
        <v>133</v>
      </c>
      <c r="BT12" s="661"/>
      <c r="BU12" s="661"/>
      <c r="BV12" s="661"/>
      <c r="BW12" s="661"/>
      <c r="BX12" s="661"/>
      <c r="BY12" s="661"/>
      <c r="BZ12" s="661"/>
      <c r="CA12" s="661"/>
      <c r="CB12" s="665"/>
      <c r="CD12" s="654" t="s">
        <v>258</v>
      </c>
      <c r="CE12" s="655"/>
      <c r="CF12" s="655"/>
      <c r="CG12" s="655"/>
      <c r="CH12" s="655"/>
      <c r="CI12" s="655"/>
      <c r="CJ12" s="655"/>
      <c r="CK12" s="655"/>
      <c r="CL12" s="655"/>
      <c r="CM12" s="655"/>
      <c r="CN12" s="655"/>
      <c r="CO12" s="655"/>
      <c r="CP12" s="655"/>
      <c r="CQ12" s="656"/>
      <c r="CR12" s="657">
        <v>55458</v>
      </c>
      <c r="CS12" s="658"/>
      <c r="CT12" s="658"/>
      <c r="CU12" s="658"/>
      <c r="CV12" s="658"/>
      <c r="CW12" s="658"/>
      <c r="CX12" s="658"/>
      <c r="CY12" s="659"/>
      <c r="CZ12" s="660">
        <v>0.7</v>
      </c>
      <c r="DA12" s="660"/>
      <c r="DB12" s="660"/>
      <c r="DC12" s="660"/>
      <c r="DD12" s="666">
        <v>728</v>
      </c>
      <c r="DE12" s="658"/>
      <c r="DF12" s="658"/>
      <c r="DG12" s="658"/>
      <c r="DH12" s="658"/>
      <c r="DI12" s="658"/>
      <c r="DJ12" s="658"/>
      <c r="DK12" s="658"/>
      <c r="DL12" s="658"/>
      <c r="DM12" s="658"/>
      <c r="DN12" s="658"/>
      <c r="DO12" s="658"/>
      <c r="DP12" s="659"/>
      <c r="DQ12" s="666">
        <v>55408</v>
      </c>
      <c r="DR12" s="658"/>
      <c r="DS12" s="658"/>
      <c r="DT12" s="658"/>
      <c r="DU12" s="658"/>
      <c r="DV12" s="658"/>
      <c r="DW12" s="658"/>
      <c r="DX12" s="658"/>
      <c r="DY12" s="658"/>
      <c r="DZ12" s="658"/>
      <c r="EA12" s="658"/>
      <c r="EB12" s="658"/>
      <c r="EC12" s="667"/>
    </row>
    <row r="13" spans="2:143" ht="11.25" customHeight="1" x14ac:dyDescent="0.15">
      <c r="B13" s="654" t="s">
        <v>259</v>
      </c>
      <c r="C13" s="655"/>
      <c r="D13" s="655"/>
      <c r="E13" s="655"/>
      <c r="F13" s="655"/>
      <c r="G13" s="655"/>
      <c r="H13" s="655"/>
      <c r="I13" s="655"/>
      <c r="J13" s="655"/>
      <c r="K13" s="655"/>
      <c r="L13" s="655"/>
      <c r="M13" s="655"/>
      <c r="N13" s="655"/>
      <c r="O13" s="655"/>
      <c r="P13" s="655"/>
      <c r="Q13" s="656"/>
      <c r="R13" s="657" t="s">
        <v>133</v>
      </c>
      <c r="S13" s="658"/>
      <c r="T13" s="658"/>
      <c r="U13" s="658"/>
      <c r="V13" s="658"/>
      <c r="W13" s="658"/>
      <c r="X13" s="658"/>
      <c r="Y13" s="659"/>
      <c r="Z13" s="660" t="s">
        <v>133</v>
      </c>
      <c r="AA13" s="660"/>
      <c r="AB13" s="660"/>
      <c r="AC13" s="660"/>
      <c r="AD13" s="661" t="s">
        <v>234</v>
      </c>
      <c r="AE13" s="661"/>
      <c r="AF13" s="661"/>
      <c r="AG13" s="661"/>
      <c r="AH13" s="661"/>
      <c r="AI13" s="661"/>
      <c r="AJ13" s="661"/>
      <c r="AK13" s="661"/>
      <c r="AL13" s="662" t="s">
        <v>133</v>
      </c>
      <c r="AM13" s="663"/>
      <c r="AN13" s="663"/>
      <c r="AO13" s="664"/>
      <c r="AP13" s="654" t="s">
        <v>260</v>
      </c>
      <c r="AQ13" s="655"/>
      <c r="AR13" s="655"/>
      <c r="AS13" s="655"/>
      <c r="AT13" s="655"/>
      <c r="AU13" s="655"/>
      <c r="AV13" s="655"/>
      <c r="AW13" s="655"/>
      <c r="AX13" s="655"/>
      <c r="AY13" s="655"/>
      <c r="AZ13" s="655"/>
      <c r="BA13" s="655"/>
      <c r="BB13" s="655"/>
      <c r="BC13" s="655"/>
      <c r="BD13" s="655"/>
      <c r="BE13" s="655"/>
      <c r="BF13" s="656"/>
      <c r="BG13" s="657">
        <v>1624598</v>
      </c>
      <c r="BH13" s="658"/>
      <c r="BI13" s="658"/>
      <c r="BJ13" s="658"/>
      <c r="BK13" s="658"/>
      <c r="BL13" s="658"/>
      <c r="BM13" s="658"/>
      <c r="BN13" s="659"/>
      <c r="BO13" s="660">
        <v>49.6</v>
      </c>
      <c r="BP13" s="660"/>
      <c r="BQ13" s="660"/>
      <c r="BR13" s="660"/>
      <c r="BS13" s="661" t="s">
        <v>234</v>
      </c>
      <c r="BT13" s="661"/>
      <c r="BU13" s="661"/>
      <c r="BV13" s="661"/>
      <c r="BW13" s="661"/>
      <c r="BX13" s="661"/>
      <c r="BY13" s="661"/>
      <c r="BZ13" s="661"/>
      <c r="CA13" s="661"/>
      <c r="CB13" s="665"/>
      <c r="CD13" s="654" t="s">
        <v>261</v>
      </c>
      <c r="CE13" s="655"/>
      <c r="CF13" s="655"/>
      <c r="CG13" s="655"/>
      <c r="CH13" s="655"/>
      <c r="CI13" s="655"/>
      <c r="CJ13" s="655"/>
      <c r="CK13" s="655"/>
      <c r="CL13" s="655"/>
      <c r="CM13" s="655"/>
      <c r="CN13" s="655"/>
      <c r="CO13" s="655"/>
      <c r="CP13" s="655"/>
      <c r="CQ13" s="656"/>
      <c r="CR13" s="657">
        <v>462807</v>
      </c>
      <c r="CS13" s="658"/>
      <c r="CT13" s="658"/>
      <c r="CU13" s="658"/>
      <c r="CV13" s="658"/>
      <c r="CW13" s="658"/>
      <c r="CX13" s="658"/>
      <c r="CY13" s="659"/>
      <c r="CZ13" s="660">
        <v>6.1</v>
      </c>
      <c r="DA13" s="660"/>
      <c r="DB13" s="660"/>
      <c r="DC13" s="660"/>
      <c r="DD13" s="666">
        <v>155575</v>
      </c>
      <c r="DE13" s="658"/>
      <c r="DF13" s="658"/>
      <c r="DG13" s="658"/>
      <c r="DH13" s="658"/>
      <c r="DI13" s="658"/>
      <c r="DJ13" s="658"/>
      <c r="DK13" s="658"/>
      <c r="DL13" s="658"/>
      <c r="DM13" s="658"/>
      <c r="DN13" s="658"/>
      <c r="DO13" s="658"/>
      <c r="DP13" s="659"/>
      <c r="DQ13" s="666">
        <v>343376</v>
      </c>
      <c r="DR13" s="658"/>
      <c r="DS13" s="658"/>
      <c r="DT13" s="658"/>
      <c r="DU13" s="658"/>
      <c r="DV13" s="658"/>
      <c r="DW13" s="658"/>
      <c r="DX13" s="658"/>
      <c r="DY13" s="658"/>
      <c r="DZ13" s="658"/>
      <c r="EA13" s="658"/>
      <c r="EB13" s="658"/>
      <c r="EC13" s="667"/>
    </row>
    <row r="14" spans="2:143" ht="11.25" customHeight="1" x14ac:dyDescent="0.15">
      <c r="B14" s="654" t="s">
        <v>262</v>
      </c>
      <c r="C14" s="655"/>
      <c r="D14" s="655"/>
      <c r="E14" s="655"/>
      <c r="F14" s="655"/>
      <c r="G14" s="655"/>
      <c r="H14" s="655"/>
      <c r="I14" s="655"/>
      <c r="J14" s="655"/>
      <c r="K14" s="655"/>
      <c r="L14" s="655"/>
      <c r="M14" s="655"/>
      <c r="N14" s="655"/>
      <c r="O14" s="655"/>
      <c r="P14" s="655"/>
      <c r="Q14" s="656"/>
      <c r="R14" s="657">
        <v>251</v>
      </c>
      <c r="S14" s="658"/>
      <c r="T14" s="658"/>
      <c r="U14" s="658"/>
      <c r="V14" s="658"/>
      <c r="W14" s="658"/>
      <c r="X14" s="658"/>
      <c r="Y14" s="659"/>
      <c r="Z14" s="660">
        <v>0</v>
      </c>
      <c r="AA14" s="660"/>
      <c r="AB14" s="660"/>
      <c r="AC14" s="660"/>
      <c r="AD14" s="661">
        <v>251</v>
      </c>
      <c r="AE14" s="661"/>
      <c r="AF14" s="661"/>
      <c r="AG14" s="661"/>
      <c r="AH14" s="661"/>
      <c r="AI14" s="661"/>
      <c r="AJ14" s="661"/>
      <c r="AK14" s="661"/>
      <c r="AL14" s="662">
        <v>0</v>
      </c>
      <c r="AM14" s="663"/>
      <c r="AN14" s="663"/>
      <c r="AO14" s="664"/>
      <c r="AP14" s="654" t="s">
        <v>263</v>
      </c>
      <c r="AQ14" s="655"/>
      <c r="AR14" s="655"/>
      <c r="AS14" s="655"/>
      <c r="AT14" s="655"/>
      <c r="AU14" s="655"/>
      <c r="AV14" s="655"/>
      <c r="AW14" s="655"/>
      <c r="AX14" s="655"/>
      <c r="AY14" s="655"/>
      <c r="AZ14" s="655"/>
      <c r="BA14" s="655"/>
      <c r="BB14" s="655"/>
      <c r="BC14" s="655"/>
      <c r="BD14" s="655"/>
      <c r="BE14" s="655"/>
      <c r="BF14" s="656"/>
      <c r="BG14" s="657">
        <v>61035</v>
      </c>
      <c r="BH14" s="658"/>
      <c r="BI14" s="658"/>
      <c r="BJ14" s="658"/>
      <c r="BK14" s="658"/>
      <c r="BL14" s="658"/>
      <c r="BM14" s="658"/>
      <c r="BN14" s="659"/>
      <c r="BO14" s="660">
        <v>1.9</v>
      </c>
      <c r="BP14" s="660"/>
      <c r="BQ14" s="660"/>
      <c r="BR14" s="660"/>
      <c r="BS14" s="661" t="s">
        <v>133</v>
      </c>
      <c r="BT14" s="661"/>
      <c r="BU14" s="661"/>
      <c r="BV14" s="661"/>
      <c r="BW14" s="661"/>
      <c r="BX14" s="661"/>
      <c r="BY14" s="661"/>
      <c r="BZ14" s="661"/>
      <c r="CA14" s="661"/>
      <c r="CB14" s="665"/>
      <c r="CD14" s="654" t="s">
        <v>264</v>
      </c>
      <c r="CE14" s="655"/>
      <c r="CF14" s="655"/>
      <c r="CG14" s="655"/>
      <c r="CH14" s="655"/>
      <c r="CI14" s="655"/>
      <c r="CJ14" s="655"/>
      <c r="CK14" s="655"/>
      <c r="CL14" s="655"/>
      <c r="CM14" s="655"/>
      <c r="CN14" s="655"/>
      <c r="CO14" s="655"/>
      <c r="CP14" s="655"/>
      <c r="CQ14" s="656"/>
      <c r="CR14" s="657">
        <v>366825</v>
      </c>
      <c r="CS14" s="658"/>
      <c r="CT14" s="658"/>
      <c r="CU14" s="658"/>
      <c r="CV14" s="658"/>
      <c r="CW14" s="658"/>
      <c r="CX14" s="658"/>
      <c r="CY14" s="659"/>
      <c r="CZ14" s="660">
        <v>4.8</v>
      </c>
      <c r="DA14" s="660"/>
      <c r="DB14" s="660"/>
      <c r="DC14" s="660"/>
      <c r="DD14" s="666">
        <v>3232</v>
      </c>
      <c r="DE14" s="658"/>
      <c r="DF14" s="658"/>
      <c r="DG14" s="658"/>
      <c r="DH14" s="658"/>
      <c r="DI14" s="658"/>
      <c r="DJ14" s="658"/>
      <c r="DK14" s="658"/>
      <c r="DL14" s="658"/>
      <c r="DM14" s="658"/>
      <c r="DN14" s="658"/>
      <c r="DO14" s="658"/>
      <c r="DP14" s="659"/>
      <c r="DQ14" s="666">
        <v>366825</v>
      </c>
      <c r="DR14" s="658"/>
      <c r="DS14" s="658"/>
      <c r="DT14" s="658"/>
      <c r="DU14" s="658"/>
      <c r="DV14" s="658"/>
      <c r="DW14" s="658"/>
      <c r="DX14" s="658"/>
      <c r="DY14" s="658"/>
      <c r="DZ14" s="658"/>
      <c r="EA14" s="658"/>
      <c r="EB14" s="658"/>
      <c r="EC14" s="667"/>
    </row>
    <row r="15" spans="2:143" ht="11.25" customHeight="1" x14ac:dyDescent="0.15">
      <c r="B15" s="654" t="s">
        <v>265</v>
      </c>
      <c r="C15" s="655"/>
      <c r="D15" s="655"/>
      <c r="E15" s="655"/>
      <c r="F15" s="655"/>
      <c r="G15" s="655"/>
      <c r="H15" s="655"/>
      <c r="I15" s="655"/>
      <c r="J15" s="655"/>
      <c r="K15" s="655"/>
      <c r="L15" s="655"/>
      <c r="M15" s="655"/>
      <c r="N15" s="655"/>
      <c r="O15" s="655"/>
      <c r="P15" s="655"/>
      <c r="Q15" s="656"/>
      <c r="R15" s="657" t="s">
        <v>133</v>
      </c>
      <c r="S15" s="658"/>
      <c r="T15" s="658"/>
      <c r="U15" s="658"/>
      <c r="V15" s="658"/>
      <c r="W15" s="658"/>
      <c r="X15" s="658"/>
      <c r="Y15" s="659"/>
      <c r="Z15" s="660" t="s">
        <v>133</v>
      </c>
      <c r="AA15" s="660"/>
      <c r="AB15" s="660"/>
      <c r="AC15" s="660"/>
      <c r="AD15" s="661" t="s">
        <v>234</v>
      </c>
      <c r="AE15" s="661"/>
      <c r="AF15" s="661"/>
      <c r="AG15" s="661"/>
      <c r="AH15" s="661"/>
      <c r="AI15" s="661"/>
      <c r="AJ15" s="661"/>
      <c r="AK15" s="661"/>
      <c r="AL15" s="662" t="s">
        <v>234</v>
      </c>
      <c r="AM15" s="663"/>
      <c r="AN15" s="663"/>
      <c r="AO15" s="664"/>
      <c r="AP15" s="654" t="s">
        <v>266</v>
      </c>
      <c r="AQ15" s="655"/>
      <c r="AR15" s="655"/>
      <c r="AS15" s="655"/>
      <c r="AT15" s="655"/>
      <c r="AU15" s="655"/>
      <c r="AV15" s="655"/>
      <c r="AW15" s="655"/>
      <c r="AX15" s="655"/>
      <c r="AY15" s="655"/>
      <c r="AZ15" s="655"/>
      <c r="BA15" s="655"/>
      <c r="BB15" s="655"/>
      <c r="BC15" s="655"/>
      <c r="BD15" s="655"/>
      <c r="BE15" s="655"/>
      <c r="BF15" s="656"/>
      <c r="BG15" s="657">
        <v>175709</v>
      </c>
      <c r="BH15" s="658"/>
      <c r="BI15" s="658"/>
      <c r="BJ15" s="658"/>
      <c r="BK15" s="658"/>
      <c r="BL15" s="658"/>
      <c r="BM15" s="658"/>
      <c r="BN15" s="659"/>
      <c r="BO15" s="660">
        <v>5.4</v>
      </c>
      <c r="BP15" s="660"/>
      <c r="BQ15" s="660"/>
      <c r="BR15" s="660"/>
      <c r="BS15" s="661" t="s">
        <v>234</v>
      </c>
      <c r="BT15" s="661"/>
      <c r="BU15" s="661"/>
      <c r="BV15" s="661"/>
      <c r="BW15" s="661"/>
      <c r="BX15" s="661"/>
      <c r="BY15" s="661"/>
      <c r="BZ15" s="661"/>
      <c r="CA15" s="661"/>
      <c r="CB15" s="665"/>
      <c r="CD15" s="654" t="s">
        <v>267</v>
      </c>
      <c r="CE15" s="655"/>
      <c r="CF15" s="655"/>
      <c r="CG15" s="655"/>
      <c r="CH15" s="655"/>
      <c r="CI15" s="655"/>
      <c r="CJ15" s="655"/>
      <c r="CK15" s="655"/>
      <c r="CL15" s="655"/>
      <c r="CM15" s="655"/>
      <c r="CN15" s="655"/>
      <c r="CO15" s="655"/>
      <c r="CP15" s="655"/>
      <c r="CQ15" s="656"/>
      <c r="CR15" s="657">
        <v>908422</v>
      </c>
      <c r="CS15" s="658"/>
      <c r="CT15" s="658"/>
      <c r="CU15" s="658"/>
      <c r="CV15" s="658"/>
      <c r="CW15" s="658"/>
      <c r="CX15" s="658"/>
      <c r="CY15" s="659"/>
      <c r="CZ15" s="660">
        <v>11.9</v>
      </c>
      <c r="DA15" s="660"/>
      <c r="DB15" s="660"/>
      <c r="DC15" s="660"/>
      <c r="DD15" s="666">
        <v>53321</v>
      </c>
      <c r="DE15" s="658"/>
      <c r="DF15" s="658"/>
      <c r="DG15" s="658"/>
      <c r="DH15" s="658"/>
      <c r="DI15" s="658"/>
      <c r="DJ15" s="658"/>
      <c r="DK15" s="658"/>
      <c r="DL15" s="658"/>
      <c r="DM15" s="658"/>
      <c r="DN15" s="658"/>
      <c r="DO15" s="658"/>
      <c r="DP15" s="659"/>
      <c r="DQ15" s="666">
        <v>844962</v>
      </c>
      <c r="DR15" s="658"/>
      <c r="DS15" s="658"/>
      <c r="DT15" s="658"/>
      <c r="DU15" s="658"/>
      <c r="DV15" s="658"/>
      <c r="DW15" s="658"/>
      <c r="DX15" s="658"/>
      <c r="DY15" s="658"/>
      <c r="DZ15" s="658"/>
      <c r="EA15" s="658"/>
      <c r="EB15" s="658"/>
      <c r="EC15" s="667"/>
    </row>
    <row r="16" spans="2:143" ht="11.25" customHeight="1" x14ac:dyDescent="0.15">
      <c r="B16" s="654" t="s">
        <v>268</v>
      </c>
      <c r="C16" s="655"/>
      <c r="D16" s="655"/>
      <c r="E16" s="655"/>
      <c r="F16" s="655"/>
      <c r="G16" s="655"/>
      <c r="H16" s="655"/>
      <c r="I16" s="655"/>
      <c r="J16" s="655"/>
      <c r="K16" s="655"/>
      <c r="L16" s="655"/>
      <c r="M16" s="655"/>
      <c r="N16" s="655"/>
      <c r="O16" s="655"/>
      <c r="P16" s="655"/>
      <c r="Q16" s="656"/>
      <c r="R16" s="657">
        <v>16555</v>
      </c>
      <c r="S16" s="658"/>
      <c r="T16" s="658"/>
      <c r="U16" s="658"/>
      <c r="V16" s="658"/>
      <c r="W16" s="658"/>
      <c r="X16" s="658"/>
      <c r="Y16" s="659"/>
      <c r="Z16" s="660">
        <v>0.2</v>
      </c>
      <c r="AA16" s="660"/>
      <c r="AB16" s="660"/>
      <c r="AC16" s="660"/>
      <c r="AD16" s="661">
        <v>16555</v>
      </c>
      <c r="AE16" s="661"/>
      <c r="AF16" s="661"/>
      <c r="AG16" s="661"/>
      <c r="AH16" s="661"/>
      <c r="AI16" s="661"/>
      <c r="AJ16" s="661"/>
      <c r="AK16" s="661"/>
      <c r="AL16" s="662">
        <v>0.3</v>
      </c>
      <c r="AM16" s="663"/>
      <c r="AN16" s="663"/>
      <c r="AO16" s="664"/>
      <c r="AP16" s="654" t="s">
        <v>269</v>
      </c>
      <c r="AQ16" s="655"/>
      <c r="AR16" s="655"/>
      <c r="AS16" s="655"/>
      <c r="AT16" s="655"/>
      <c r="AU16" s="655"/>
      <c r="AV16" s="655"/>
      <c r="AW16" s="655"/>
      <c r="AX16" s="655"/>
      <c r="AY16" s="655"/>
      <c r="AZ16" s="655"/>
      <c r="BA16" s="655"/>
      <c r="BB16" s="655"/>
      <c r="BC16" s="655"/>
      <c r="BD16" s="655"/>
      <c r="BE16" s="655"/>
      <c r="BF16" s="656"/>
      <c r="BG16" s="657" t="s">
        <v>234</v>
      </c>
      <c r="BH16" s="658"/>
      <c r="BI16" s="658"/>
      <c r="BJ16" s="658"/>
      <c r="BK16" s="658"/>
      <c r="BL16" s="658"/>
      <c r="BM16" s="658"/>
      <c r="BN16" s="659"/>
      <c r="BO16" s="660" t="s">
        <v>234</v>
      </c>
      <c r="BP16" s="660"/>
      <c r="BQ16" s="660"/>
      <c r="BR16" s="660"/>
      <c r="BS16" s="661" t="s">
        <v>234</v>
      </c>
      <c r="BT16" s="661"/>
      <c r="BU16" s="661"/>
      <c r="BV16" s="661"/>
      <c r="BW16" s="661"/>
      <c r="BX16" s="661"/>
      <c r="BY16" s="661"/>
      <c r="BZ16" s="661"/>
      <c r="CA16" s="661"/>
      <c r="CB16" s="665"/>
      <c r="CD16" s="654" t="s">
        <v>270</v>
      </c>
      <c r="CE16" s="655"/>
      <c r="CF16" s="655"/>
      <c r="CG16" s="655"/>
      <c r="CH16" s="655"/>
      <c r="CI16" s="655"/>
      <c r="CJ16" s="655"/>
      <c r="CK16" s="655"/>
      <c r="CL16" s="655"/>
      <c r="CM16" s="655"/>
      <c r="CN16" s="655"/>
      <c r="CO16" s="655"/>
      <c r="CP16" s="655"/>
      <c r="CQ16" s="656"/>
      <c r="CR16" s="657">
        <v>121</v>
      </c>
      <c r="CS16" s="658"/>
      <c r="CT16" s="658"/>
      <c r="CU16" s="658"/>
      <c r="CV16" s="658"/>
      <c r="CW16" s="658"/>
      <c r="CX16" s="658"/>
      <c r="CY16" s="659"/>
      <c r="CZ16" s="660">
        <v>0</v>
      </c>
      <c r="DA16" s="660"/>
      <c r="DB16" s="660"/>
      <c r="DC16" s="660"/>
      <c r="DD16" s="666" t="s">
        <v>234</v>
      </c>
      <c r="DE16" s="658"/>
      <c r="DF16" s="658"/>
      <c r="DG16" s="658"/>
      <c r="DH16" s="658"/>
      <c r="DI16" s="658"/>
      <c r="DJ16" s="658"/>
      <c r="DK16" s="658"/>
      <c r="DL16" s="658"/>
      <c r="DM16" s="658"/>
      <c r="DN16" s="658"/>
      <c r="DO16" s="658"/>
      <c r="DP16" s="659"/>
      <c r="DQ16" s="666">
        <v>121</v>
      </c>
      <c r="DR16" s="658"/>
      <c r="DS16" s="658"/>
      <c r="DT16" s="658"/>
      <c r="DU16" s="658"/>
      <c r="DV16" s="658"/>
      <c r="DW16" s="658"/>
      <c r="DX16" s="658"/>
      <c r="DY16" s="658"/>
      <c r="DZ16" s="658"/>
      <c r="EA16" s="658"/>
      <c r="EB16" s="658"/>
      <c r="EC16" s="667"/>
    </row>
    <row r="17" spans="2:133" ht="11.25" customHeight="1" x14ac:dyDescent="0.15">
      <c r="B17" s="654" t="s">
        <v>271</v>
      </c>
      <c r="C17" s="655"/>
      <c r="D17" s="655"/>
      <c r="E17" s="655"/>
      <c r="F17" s="655"/>
      <c r="G17" s="655"/>
      <c r="H17" s="655"/>
      <c r="I17" s="655"/>
      <c r="J17" s="655"/>
      <c r="K17" s="655"/>
      <c r="L17" s="655"/>
      <c r="M17" s="655"/>
      <c r="N17" s="655"/>
      <c r="O17" s="655"/>
      <c r="P17" s="655"/>
      <c r="Q17" s="656"/>
      <c r="R17" s="657">
        <v>53000</v>
      </c>
      <c r="S17" s="658"/>
      <c r="T17" s="658"/>
      <c r="U17" s="658"/>
      <c r="V17" s="658"/>
      <c r="W17" s="658"/>
      <c r="X17" s="658"/>
      <c r="Y17" s="659"/>
      <c r="Z17" s="660">
        <v>0.6</v>
      </c>
      <c r="AA17" s="660"/>
      <c r="AB17" s="660"/>
      <c r="AC17" s="660"/>
      <c r="AD17" s="661">
        <v>53000</v>
      </c>
      <c r="AE17" s="661"/>
      <c r="AF17" s="661"/>
      <c r="AG17" s="661"/>
      <c r="AH17" s="661"/>
      <c r="AI17" s="661"/>
      <c r="AJ17" s="661"/>
      <c r="AK17" s="661"/>
      <c r="AL17" s="662">
        <v>1.1000000000000001</v>
      </c>
      <c r="AM17" s="663"/>
      <c r="AN17" s="663"/>
      <c r="AO17" s="664"/>
      <c r="AP17" s="654" t="s">
        <v>272</v>
      </c>
      <c r="AQ17" s="655"/>
      <c r="AR17" s="655"/>
      <c r="AS17" s="655"/>
      <c r="AT17" s="655"/>
      <c r="AU17" s="655"/>
      <c r="AV17" s="655"/>
      <c r="AW17" s="655"/>
      <c r="AX17" s="655"/>
      <c r="AY17" s="655"/>
      <c r="AZ17" s="655"/>
      <c r="BA17" s="655"/>
      <c r="BB17" s="655"/>
      <c r="BC17" s="655"/>
      <c r="BD17" s="655"/>
      <c r="BE17" s="655"/>
      <c r="BF17" s="656"/>
      <c r="BG17" s="657" t="s">
        <v>133</v>
      </c>
      <c r="BH17" s="658"/>
      <c r="BI17" s="658"/>
      <c r="BJ17" s="658"/>
      <c r="BK17" s="658"/>
      <c r="BL17" s="658"/>
      <c r="BM17" s="658"/>
      <c r="BN17" s="659"/>
      <c r="BO17" s="660" t="s">
        <v>234</v>
      </c>
      <c r="BP17" s="660"/>
      <c r="BQ17" s="660"/>
      <c r="BR17" s="660"/>
      <c r="BS17" s="661" t="s">
        <v>234</v>
      </c>
      <c r="BT17" s="661"/>
      <c r="BU17" s="661"/>
      <c r="BV17" s="661"/>
      <c r="BW17" s="661"/>
      <c r="BX17" s="661"/>
      <c r="BY17" s="661"/>
      <c r="BZ17" s="661"/>
      <c r="CA17" s="661"/>
      <c r="CB17" s="665"/>
      <c r="CD17" s="654" t="s">
        <v>273</v>
      </c>
      <c r="CE17" s="655"/>
      <c r="CF17" s="655"/>
      <c r="CG17" s="655"/>
      <c r="CH17" s="655"/>
      <c r="CI17" s="655"/>
      <c r="CJ17" s="655"/>
      <c r="CK17" s="655"/>
      <c r="CL17" s="655"/>
      <c r="CM17" s="655"/>
      <c r="CN17" s="655"/>
      <c r="CO17" s="655"/>
      <c r="CP17" s="655"/>
      <c r="CQ17" s="656"/>
      <c r="CR17" s="657">
        <v>603765</v>
      </c>
      <c r="CS17" s="658"/>
      <c r="CT17" s="658"/>
      <c r="CU17" s="658"/>
      <c r="CV17" s="658"/>
      <c r="CW17" s="658"/>
      <c r="CX17" s="658"/>
      <c r="CY17" s="659"/>
      <c r="CZ17" s="660">
        <v>7.9</v>
      </c>
      <c r="DA17" s="660"/>
      <c r="DB17" s="660"/>
      <c r="DC17" s="660"/>
      <c r="DD17" s="666" t="s">
        <v>133</v>
      </c>
      <c r="DE17" s="658"/>
      <c r="DF17" s="658"/>
      <c r="DG17" s="658"/>
      <c r="DH17" s="658"/>
      <c r="DI17" s="658"/>
      <c r="DJ17" s="658"/>
      <c r="DK17" s="658"/>
      <c r="DL17" s="658"/>
      <c r="DM17" s="658"/>
      <c r="DN17" s="658"/>
      <c r="DO17" s="658"/>
      <c r="DP17" s="659"/>
      <c r="DQ17" s="666">
        <v>603765</v>
      </c>
      <c r="DR17" s="658"/>
      <c r="DS17" s="658"/>
      <c r="DT17" s="658"/>
      <c r="DU17" s="658"/>
      <c r="DV17" s="658"/>
      <c r="DW17" s="658"/>
      <c r="DX17" s="658"/>
      <c r="DY17" s="658"/>
      <c r="DZ17" s="658"/>
      <c r="EA17" s="658"/>
      <c r="EB17" s="658"/>
      <c r="EC17" s="667"/>
    </row>
    <row r="18" spans="2:133" ht="11.25" customHeight="1" x14ac:dyDescent="0.15">
      <c r="B18" s="654" t="s">
        <v>274</v>
      </c>
      <c r="C18" s="655"/>
      <c r="D18" s="655"/>
      <c r="E18" s="655"/>
      <c r="F18" s="655"/>
      <c r="G18" s="655"/>
      <c r="H18" s="655"/>
      <c r="I18" s="655"/>
      <c r="J18" s="655"/>
      <c r="K18" s="655"/>
      <c r="L18" s="655"/>
      <c r="M18" s="655"/>
      <c r="N18" s="655"/>
      <c r="O18" s="655"/>
      <c r="P18" s="655"/>
      <c r="Q18" s="656"/>
      <c r="R18" s="657">
        <v>42304</v>
      </c>
      <c r="S18" s="658"/>
      <c r="T18" s="658"/>
      <c r="U18" s="658"/>
      <c r="V18" s="658"/>
      <c r="W18" s="658"/>
      <c r="X18" s="658"/>
      <c r="Y18" s="659"/>
      <c r="Z18" s="660">
        <v>0.5</v>
      </c>
      <c r="AA18" s="660"/>
      <c r="AB18" s="660"/>
      <c r="AC18" s="660"/>
      <c r="AD18" s="661">
        <v>42304</v>
      </c>
      <c r="AE18" s="661"/>
      <c r="AF18" s="661"/>
      <c r="AG18" s="661"/>
      <c r="AH18" s="661"/>
      <c r="AI18" s="661"/>
      <c r="AJ18" s="661"/>
      <c r="AK18" s="661"/>
      <c r="AL18" s="662">
        <v>0.9</v>
      </c>
      <c r="AM18" s="663"/>
      <c r="AN18" s="663"/>
      <c r="AO18" s="664"/>
      <c r="AP18" s="654" t="s">
        <v>275</v>
      </c>
      <c r="AQ18" s="655"/>
      <c r="AR18" s="655"/>
      <c r="AS18" s="655"/>
      <c r="AT18" s="655"/>
      <c r="AU18" s="655"/>
      <c r="AV18" s="655"/>
      <c r="AW18" s="655"/>
      <c r="AX18" s="655"/>
      <c r="AY18" s="655"/>
      <c r="AZ18" s="655"/>
      <c r="BA18" s="655"/>
      <c r="BB18" s="655"/>
      <c r="BC18" s="655"/>
      <c r="BD18" s="655"/>
      <c r="BE18" s="655"/>
      <c r="BF18" s="656"/>
      <c r="BG18" s="657" t="s">
        <v>133</v>
      </c>
      <c r="BH18" s="658"/>
      <c r="BI18" s="658"/>
      <c r="BJ18" s="658"/>
      <c r="BK18" s="658"/>
      <c r="BL18" s="658"/>
      <c r="BM18" s="658"/>
      <c r="BN18" s="659"/>
      <c r="BO18" s="660" t="s">
        <v>234</v>
      </c>
      <c r="BP18" s="660"/>
      <c r="BQ18" s="660"/>
      <c r="BR18" s="660"/>
      <c r="BS18" s="661" t="s">
        <v>133</v>
      </c>
      <c r="BT18" s="661"/>
      <c r="BU18" s="661"/>
      <c r="BV18" s="661"/>
      <c r="BW18" s="661"/>
      <c r="BX18" s="661"/>
      <c r="BY18" s="661"/>
      <c r="BZ18" s="661"/>
      <c r="CA18" s="661"/>
      <c r="CB18" s="665"/>
      <c r="CD18" s="654" t="s">
        <v>276</v>
      </c>
      <c r="CE18" s="655"/>
      <c r="CF18" s="655"/>
      <c r="CG18" s="655"/>
      <c r="CH18" s="655"/>
      <c r="CI18" s="655"/>
      <c r="CJ18" s="655"/>
      <c r="CK18" s="655"/>
      <c r="CL18" s="655"/>
      <c r="CM18" s="655"/>
      <c r="CN18" s="655"/>
      <c r="CO18" s="655"/>
      <c r="CP18" s="655"/>
      <c r="CQ18" s="656"/>
      <c r="CR18" s="657" t="s">
        <v>133</v>
      </c>
      <c r="CS18" s="658"/>
      <c r="CT18" s="658"/>
      <c r="CU18" s="658"/>
      <c r="CV18" s="658"/>
      <c r="CW18" s="658"/>
      <c r="CX18" s="658"/>
      <c r="CY18" s="659"/>
      <c r="CZ18" s="660" t="s">
        <v>234</v>
      </c>
      <c r="DA18" s="660"/>
      <c r="DB18" s="660"/>
      <c r="DC18" s="660"/>
      <c r="DD18" s="666" t="s">
        <v>234</v>
      </c>
      <c r="DE18" s="658"/>
      <c r="DF18" s="658"/>
      <c r="DG18" s="658"/>
      <c r="DH18" s="658"/>
      <c r="DI18" s="658"/>
      <c r="DJ18" s="658"/>
      <c r="DK18" s="658"/>
      <c r="DL18" s="658"/>
      <c r="DM18" s="658"/>
      <c r="DN18" s="658"/>
      <c r="DO18" s="658"/>
      <c r="DP18" s="659"/>
      <c r="DQ18" s="666" t="s">
        <v>234</v>
      </c>
      <c r="DR18" s="658"/>
      <c r="DS18" s="658"/>
      <c r="DT18" s="658"/>
      <c r="DU18" s="658"/>
      <c r="DV18" s="658"/>
      <c r="DW18" s="658"/>
      <c r="DX18" s="658"/>
      <c r="DY18" s="658"/>
      <c r="DZ18" s="658"/>
      <c r="EA18" s="658"/>
      <c r="EB18" s="658"/>
      <c r="EC18" s="667"/>
    </row>
    <row r="19" spans="2:133" ht="11.25" customHeight="1" x14ac:dyDescent="0.15">
      <c r="B19" s="654" t="s">
        <v>277</v>
      </c>
      <c r="C19" s="655"/>
      <c r="D19" s="655"/>
      <c r="E19" s="655"/>
      <c r="F19" s="655"/>
      <c r="G19" s="655"/>
      <c r="H19" s="655"/>
      <c r="I19" s="655"/>
      <c r="J19" s="655"/>
      <c r="K19" s="655"/>
      <c r="L19" s="655"/>
      <c r="M19" s="655"/>
      <c r="N19" s="655"/>
      <c r="O19" s="655"/>
      <c r="P19" s="655"/>
      <c r="Q19" s="656"/>
      <c r="R19" s="657">
        <v>39768</v>
      </c>
      <c r="S19" s="658"/>
      <c r="T19" s="658"/>
      <c r="U19" s="658"/>
      <c r="V19" s="658"/>
      <c r="W19" s="658"/>
      <c r="X19" s="658"/>
      <c r="Y19" s="659"/>
      <c r="Z19" s="660">
        <v>0.5</v>
      </c>
      <c r="AA19" s="660"/>
      <c r="AB19" s="660"/>
      <c r="AC19" s="660"/>
      <c r="AD19" s="661">
        <v>39768</v>
      </c>
      <c r="AE19" s="661"/>
      <c r="AF19" s="661"/>
      <c r="AG19" s="661"/>
      <c r="AH19" s="661"/>
      <c r="AI19" s="661"/>
      <c r="AJ19" s="661"/>
      <c r="AK19" s="661"/>
      <c r="AL19" s="662">
        <v>0.8</v>
      </c>
      <c r="AM19" s="663"/>
      <c r="AN19" s="663"/>
      <c r="AO19" s="664"/>
      <c r="AP19" s="654" t="s">
        <v>278</v>
      </c>
      <c r="AQ19" s="655"/>
      <c r="AR19" s="655"/>
      <c r="AS19" s="655"/>
      <c r="AT19" s="655"/>
      <c r="AU19" s="655"/>
      <c r="AV19" s="655"/>
      <c r="AW19" s="655"/>
      <c r="AX19" s="655"/>
      <c r="AY19" s="655"/>
      <c r="AZ19" s="655"/>
      <c r="BA19" s="655"/>
      <c r="BB19" s="655"/>
      <c r="BC19" s="655"/>
      <c r="BD19" s="655"/>
      <c r="BE19" s="655"/>
      <c r="BF19" s="656"/>
      <c r="BG19" s="657" t="s">
        <v>133</v>
      </c>
      <c r="BH19" s="658"/>
      <c r="BI19" s="658"/>
      <c r="BJ19" s="658"/>
      <c r="BK19" s="658"/>
      <c r="BL19" s="658"/>
      <c r="BM19" s="658"/>
      <c r="BN19" s="659"/>
      <c r="BO19" s="660" t="s">
        <v>234</v>
      </c>
      <c r="BP19" s="660"/>
      <c r="BQ19" s="660"/>
      <c r="BR19" s="660"/>
      <c r="BS19" s="661" t="s">
        <v>133</v>
      </c>
      <c r="BT19" s="661"/>
      <c r="BU19" s="661"/>
      <c r="BV19" s="661"/>
      <c r="BW19" s="661"/>
      <c r="BX19" s="661"/>
      <c r="BY19" s="661"/>
      <c r="BZ19" s="661"/>
      <c r="CA19" s="661"/>
      <c r="CB19" s="665"/>
      <c r="CD19" s="654" t="s">
        <v>279</v>
      </c>
      <c r="CE19" s="655"/>
      <c r="CF19" s="655"/>
      <c r="CG19" s="655"/>
      <c r="CH19" s="655"/>
      <c r="CI19" s="655"/>
      <c r="CJ19" s="655"/>
      <c r="CK19" s="655"/>
      <c r="CL19" s="655"/>
      <c r="CM19" s="655"/>
      <c r="CN19" s="655"/>
      <c r="CO19" s="655"/>
      <c r="CP19" s="655"/>
      <c r="CQ19" s="656"/>
      <c r="CR19" s="657" t="s">
        <v>133</v>
      </c>
      <c r="CS19" s="658"/>
      <c r="CT19" s="658"/>
      <c r="CU19" s="658"/>
      <c r="CV19" s="658"/>
      <c r="CW19" s="658"/>
      <c r="CX19" s="658"/>
      <c r="CY19" s="659"/>
      <c r="CZ19" s="660" t="s">
        <v>133</v>
      </c>
      <c r="DA19" s="660"/>
      <c r="DB19" s="660"/>
      <c r="DC19" s="660"/>
      <c r="DD19" s="666" t="s">
        <v>133</v>
      </c>
      <c r="DE19" s="658"/>
      <c r="DF19" s="658"/>
      <c r="DG19" s="658"/>
      <c r="DH19" s="658"/>
      <c r="DI19" s="658"/>
      <c r="DJ19" s="658"/>
      <c r="DK19" s="658"/>
      <c r="DL19" s="658"/>
      <c r="DM19" s="658"/>
      <c r="DN19" s="658"/>
      <c r="DO19" s="658"/>
      <c r="DP19" s="659"/>
      <c r="DQ19" s="666" t="s">
        <v>133</v>
      </c>
      <c r="DR19" s="658"/>
      <c r="DS19" s="658"/>
      <c r="DT19" s="658"/>
      <c r="DU19" s="658"/>
      <c r="DV19" s="658"/>
      <c r="DW19" s="658"/>
      <c r="DX19" s="658"/>
      <c r="DY19" s="658"/>
      <c r="DZ19" s="658"/>
      <c r="EA19" s="658"/>
      <c r="EB19" s="658"/>
      <c r="EC19" s="667"/>
    </row>
    <row r="20" spans="2:133" ht="11.25" customHeight="1" x14ac:dyDescent="0.15">
      <c r="B20" s="670" t="s">
        <v>280</v>
      </c>
      <c r="C20" s="671"/>
      <c r="D20" s="671"/>
      <c r="E20" s="671"/>
      <c r="F20" s="671"/>
      <c r="G20" s="671"/>
      <c r="H20" s="671"/>
      <c r="I20" s="671"/>
      <c r="J20" s="671"/>
      <c r="K20" s="671"/>
      <c r="L20" s="671"/>
      <c r="M20" s="671"/>
      <c r="N20" s="671"/>
      <c r="O20" s="671"/>
      <c r="P20" s="671"/>
      <c r="Q20" s="672"/>
      <c r="R20" s="657">
        <v>2536</v>
      </c>
      <c r="S20" s="658"/>
      <c r="T20" s="658"/>
      <c r="U20" s="658"/>
      <c r="V20" s="658"/>
      <c r="W20" s="658"/>
      <c r="X20" s="658"/>
      <c r="Y20" s="659"/>
      <c r="Z20" s="660">
        <v>0</v>
      </c>
      <c r="AA20" s="660"/>
      <c r="AB20" s="660"/>
      <c r="AC20" s="660"/>
      <c r="AD20" s="661">
        <v>2536</v>
      </c>
      <c r="AE20" s="661"/>
      <c r="AF20" s="661"/>
      <c r="AG20" s="661"/>
      <c r="AH20" s="661"/>
      <c r="AI20" s="661"/>
      <c r="AJ20" s="661"/>
      <c r="AK20" s="661"/>
      <c r="AL20" s="662">
        <v>0.1</v>
      </c>
      <c r="AM20" s="663"/>
      <c r="AN20" s="663"/>
      <c r="AO20" s="664"/>
      <c r="AP20" s="654" t="s">
        <v>281</v>
      </c>
      <c r="AQ20" s="655"/>
      <c r="AR20" s="655"/>
      <c r="AS20" s="655"/>
      <c r="AT20" s="655"/>
      <c r="AU20" s="655"/>
      <c r="AV20" s="655"/>
      <c r="AW20" s="655"/>
      <c r="AX20" s="655"/>
      <c r="AY20" s="655"/>
      <c r="AZ20" s="655"/>
      <c r="BA20" s="655"/>
      <c r="BB20" s="655"/>
      <c r="BC20" s="655"/>
      <c r="BD20" s="655"/>
      <c r="BE20" s="655"/>
      <c r="BF20" s="656"/>
      <c r="BG20" s="657" t="s">
        <v>133</v>
      </c>
      <c r="BH20" s="658"/>
      <c r="BI20" s="658"/>
      <c r="BJ20" s="658"/>
      <c r="BK20" s="658"/>
      <c r="BL20" s="658"/>
      <c r="BM20" s="658"/>
      <c r="BN20" s="659"/>
      <c r="BO20" s="660" t="s">
        <v>133</v>
      </c>
      <c r="BP20" s="660"/>
      <c r="BQ20" s="660"/>
      <c r="BR20" s="660"/>
      <c r="BS20" s="661" t="s">
        <v>234</v>
      </c>
      <c r="BT20" s="661"/>
      <c r="BU20" s="661"/>
      <c r="BV20" s="661"/>
      <c r="BW20" s="661"/>
      <c r="BX20" s="661"/>
      <c r="BY20" s="661"/>
      <c r="BZ20" s="661"/>
      <c r="CA20" s="661"/>
      <c r="CB20" s="665"/>
      <c r="CD20" s="654" t="s">
        <v>282</v>
      </c>
      <c r="CE20" s="655"/>
      <c r="CF20" s="655"/>
      <c r="CG20" s="655"/>
      <c r="CH20" s="655"/>
      <c r="CI20" s="655"/>
      <c r="CJ20" s="655"/>
      <c r="CK20" s="655"/>
      <c r="CL20" s="655"/>
      <c r="CM20" s="655"/>
      <c r="CN20" s="655"/>
      <c r="CO20" s="655"/>
      <c r="CP20" s="655"/>
      <c r="CQ20" s="656"/>
      <c r="CR20" s="657">
        <v>7614790</v>
      </c>
      <c r="CS20" s="658"/>
      <c r="CT20" s="658"/>
      <c r="CU20" s="658"/>
      <c r="CV20" s="658"/>
      <c r="CW20" s="658"/>
      <c r="CX20" s="658"/>
      <c r="CY20" s="659"/>
      <c r="CZ20" s="660">
        <v>100</v>
      </c>
      <c r="DA20" s="660"/>
      <c r="DB20" s="660"/>
      <c r="DC20" s="660"/>
      <c r="DD20" s="666">
        <v>371193</v>
      </c>
      <c r="DE20" s="658"/>
      <c r="DF20" s="658"/>
      <c r="DG20" s="658"/>
      <c r="DH20" s="658"/>
      <c r="DI20" s="658"/>
      <c r="DJ20" s="658"/>
      <c r="DK20" s="658"/>
      <c r="DL20" s="658"/>
      <c r="DM20" s="658"/>
      <c r="DN20" s="658"/>
      <c r="DO20" s="658"/>
      <c r="DP20" s="659"/>
      <c r="DQ20" s="666">
        <v>5388404</v>
      </c>
      <c r="DR20" s="658"/>
      <c r="DS20" s="658"/>
      <c r="DT20" s="658"/>
      <c r="DU20" s="658"/>
      <c r="DV20" s="658"/>
      <c r="DW20" s="658"/>
      <c r="DX20" s="658"/>
      <c r="DY20" s="658"/>
      <c r="DZ20" s="658"/>
      <c r="EA20" s="658"/>
      <c r="EB20" s="658"/>
      <c r="EC20" s="667"/>
    </row>
    <row r="21" spans="2:133" ht="11.25" customHeight="1" x14ac:dyDescent="0.15">
      <c r="B21" s="654" t="s">
        <v>283</v>
      </c>
      <c r="C21" s="655"/>
      <c r="D21" s="655"/>
      <c r="E21" s="655"/>
      <c r="F21" s="655"/>
      <c r="G21" s="655"/>
      <c r="H21" s="655"/>
      <c r="I21" s="655"/>
      <c r="J21" s="655"/>
      <c r="K21" s="655"/>
      <c r="L21" s="655"/>
      <c r="M21" s="655"/>
      <c r="N21" s="655"/>
      <c r="O21" s="655"/>
      <c r="P21" s="655"/>
      <c r="Q21" s="656"/>
      <c r="R21" s="657">
        <v>771961</v>
      </c>
      <c r="S21" s="658"/>
      <c r="T21" s="658"/>
      <c r="U21" s="658"/>
      <c r="V21" s="658"/>
      <c r="W21" s="658"/>
      <c r="X21" s="658"/>
      <c r="Y21" s="659"/>
      <c r="Z21" s="660">
        <v>9.5</v>
      </c>
      <c r="AA21" s="660"/>
      <c r="AB21" s="660"/>
      <c r="AC21" s="660"/>
      <c r="AD21" s="661">
        <v>707874</v>
      </c>
      <c r="AE21" s="661"/>
      <c r="AF21" s="661"/>
      <c r="AG21" s="661"/>
      <c r="AH21" s="661"/>
      <c r="AI21" s="661"/>
      <c r="AJ21" s="661"/>
      <c r="AK21" s="661"/>
      <c r="AL21" s="662">
        <v>14.5</v>
      </c>
      <c r="AM21" s="663"/>
      <c r="AN21" s="663"/>
      <c r="AO21" s="664"/>
      <c r="AP21" s="654" t="s">
        <v>284</v>
      </c>
      <c r="AQ21" s="673"/>
      <c r="AR21" s="673"/>
      <c r="AS21" s="673"/>
      <c r="AT21" s="673"/>
      <c r="AU21" s="673"/>
      <c r="AV21" s="673"/>
      <c r="AW21" s="673"/>
      <c r="AX21" s="673"/>
      <c r="AY21" s="673"/>
      <c r="AZ21" s="673"/>
      <c r="BA21" s="673"/>
      <c r="BB21" s="673"/>
      <c r="BC21" s="673"/>
      <c r="BD21" s="673"/>
      <c r="BE21" s="673"/>
      <c r="BF21" s="674"/>
      <c r="BG21" s="657" t="s">
        <v>133</v>
      </c>
      <c r="BH21" s="658"/>
      <c r="BI21" s="658"/>
      <c r="BJ21" s="658"/>
      <c r="BK21" s="658"/>
      <c r="BL21" s="658"/>
      <c r="BM21" s="658"/>
      <c r="BN21" s="659"/>
      <c r="BO21" s="660" t="s">
        <v>234</v>
      </c>
      <c r="BP21" s="660"/>
      <c r="BQ21" s="660"/>
      <c r="BR21" s="660"/>
      <c r="BS21" s="661" t="s">
        <v>234</v>
      </c>
      <c r="BT21" s="661"/>
      <c r="BU21" s="661"/>
      <c r="BV21" s="661"/>
      <c r="BW21" s="661"/>
      <c r="BX21" s="661"/>
      <c r="BY21" s="661"/>
      <c r="BZ21" s="661"/>
      <c r="CA21" s="661"/>
      <c r="CB21" s="665"/>
      <c r="CD21" s="678"/>
      <c r="CE21" s="679"/>
      <c r="CF21" s="679"/>
      <c r="CG21" s="679"/>
      <c r="CH21" s="679"/>
      <c r="CI21" s="679"/>
      <c r="CJ21" s="679"/>
      <c r="CK21" s="679"/>
      <c r="CL21" s="679"/>
      <c r="CM21" s="679"/>
      <c r="CN21" s="679"/>
      <c r="CO21" s="679"/>
      <c r="CP21" s="679"/>
      <c r="CQ21" s="680"/>
      <c r="CR21" s="681"/>
      <c r="CS21" s="676"/>
      <c r="CT21" s="676"/>
      <c r="CU21" s="676"/>
      <c r="CV21" s="676"/>
      <c r="CW21" s="676"/>
      <c r="CX21" s="676"/>
      <c r="CY21" s="682"/>
      <c r="CZ21" s="683"/>
      <c r="DA21" s="683"/>
      <c r="DB21" s="683"/>
      <c r="DC21" s="683"/>
      <c r="DD21" s="675"/>
      <c r="DE21" s="676"/>
      <c r="DF21" s="676"/>
      <c r="DG21" s="676"/>
      <c r="DH21" s="676"/>
      <c r="DI21" s="676"/>
      <c r="DJ21" s="676"/>
      <c r="DK21" s="676"/>
      <c r="DL21" s="676"/>
      <c r="DM21" s="676"/>
      <c r="DN21" s="676"/>
      <c r="DO21" s="676"/>
      <c r="DP21" s="682"/>
      <c r="DQ21" s="675"/>
      <c r="DR21" s="676"/>
      <c r="DS21" s="676"/>
      <c r="DT21" s="676"/>
      <c r="DU21" s="676"/>
      <c r="DV21" s="676"/>
      <c r="DW21" s="676"/>
      <c r="DX21" s="676"/>
      <c r="DY21" s="676"/>
      <c r="DZ21" s="676"/>
      <c r="EA21" s="676"/>
      <c r="EB21" s="676"/>
      <c r="EC21" s="677"/>
    </row>
    <row r="22" spans="2:133" ht="11.25" customHeight="1" x14ac:dyDescent="0.15">
      <c r="B22" s="654" t="s">
        <v>285</v>
      </c>
      <c r="C22" s="655"/>
      <c r="D22" s="655"/>
      <c r="E22" s="655"/>
      <c r="F22" s="655"/>
      <c r="G22" s="655"/>
      <c r="H22" s="655"/>
      <c r="I22" s="655"/>
      <c r="J22" s="655"/>
      <c r="K22" s="655"/>
      <c r="L22" s="655"/>
      <c r="M22" s="655"/>
      <c r="N22" s="655"/>
      <c r="O22" s="655"/>
      <c r="P22" s="655"/>
      <c r="Q22" s="656"/>
      <c r="R22" s="657">
        <v>707874</v>
      </c>
      <c r="S22" s="658"/>
      <c r="T22" s="658"/>
      <c r="U22" s="658"/>
      <c r="V22" s="658"/>
      <c r="W22" s="658"/>
      <c r="X22" s="658"/>
      <c r="Y22" s="659"/>
      <c r="Z22" s="660">
        <v>8.6999999999999993</v>
      </c>
      <c r="AA22" s="660"/>
      <c r="AB22" s="660"/>
      <c r="AC22" s="660"/>
      <c r="AD22" s="661">
        <v>707874</v>
      </c>
      <c r="AE22" s="661"/>
      <c r="AF22" s="661"/>
      <c r="AG22" s="661"/>
      <c r="AH22" s="661"/>
      <c r="AI22" s="661"/>
      <c r="AJ22" s="661"/>
      <c r="AK22" s="661"/>
      <c r="AL22" s="662">
        <v>14.5</v>
      </c>
      <c r="AM22" s="663"/>
      <c r="AN22" s="663"/>
      <c r="AO22" s="664"/>
      <c r="AP22" s="654" t="s">
        <v>286</v>
      </c>
      <c r="AQ22" s="673"/>
      <c r="AR22" s="673"/>
      <c r="AS22" s="673"/>
      <c r="AT22" s="673"/>
      <c r="AU22" s="673"/>
      <c r="AV22" s="673"/>
      <c r="AW22" s="673"/>
      <c r="AX22" s="673"/>
      <c r="AY22" s="673"/>
      <c r="AZ22" s="673"/>
      <c r="BA22" s="673"/>
      <c r="BB22" s="673"/>
      <c r="BC22" s="673"/>
      <c r="BD22" s="673"/>
      <c r="BE22" s="673"/>
      <c r="BF22" s="674"/>
      <c r="BG22" s="657" t="s">
        <v>234</v>
      </c>
      <c r="BH22" s="658"/>
      <c r="BI22" s="658"/>
      <c r="BJ22" s="658"/>
      <c r="BK22" s="658"/>
      <c r="BL22" s="658"/>
      <c r="BM22" s="658"/>
      <c r="BN22" s="659"/>
      <c r="BO22" s="660" t="s">
        <v>133</v>
      </c>
      <c r="BP22" s="660"/>
      <c r="BQ22" s="660"/>
      <c r="BR22" s="660"/>
      <c r="BS22" s="661" t="s">
        <v>234</v>
      </c>
      <c r="BT22" s="661"/>
      <c r="BU22" s="661"/>
      <c r="BV22" s="661"/>
      <c r="BW22" s="661"/>
      <c r="BX22" s="661"/>
      <c r="BY22" s="661"/>
      <c r="BZ22" s="661"/>
      <c r="CA22" s="661"/>
      <c r="CB22" s="665"/>
      <c r="CD22" s="639" t="s">
        <v>287</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288</v>
      </c>
      <c r="C23" s="655"/>
      <c r="D23" s="655"/>
      <c r="E23" s="655"/>
      <c r="F23" s="655"/>
      <c r="G23" s="655"/>
      <c r="H23" s="655"/>
      <c r="I23" s="655"/>
      <c r="J23" s="655"/>
      <c r="K23" s="655"/>
      <c r="L23" s="655"/>
      <c r="M23" s="655"/>
      <c r="N23" s="655"/>
      <c r="O23" s="655"/>
      <c r="P23" s="655"/>
      <c r="Q23" s="656"/>
      <c r="R23" s="657">
        <v>64087</v>
      </c>
      <c r="S23" s="658"/>
      <c r="T23" s="658"/>
      <c r="U23" s="658"/>
      <c r="V23" s="658"/>
      <c r="W23" s="658"/>
      <c r="X23" s="658"/>
      <c r="Y23" s="659"/>
      <c r="Z23" s="660">
        <v>0.8</v>
      </c>
      <c r="AA23" s="660"/>
      <c r="AB23" s="660"/>
      <c r="AC23" s="660"/>
      <c r="AD23" s="661" t="s">
        <v>234</v>
      </c>
      <c r="AE23" s="661"/>
      <c r="AF23" s="661"/>
      <c r="AG23" s="661"/>
      <c r="AH23" s="661"/>
      <c r="AI23" s="661"/>
      <c r="AJ23" s="661"/>
      <c r="AK23" s="661"/>
      <c r="AL23" s="662" t="s">
        <v>234</v>
      </c>
      <c r="AM23" s="663"/>
      <c r="AN23" s="663"/>
      <c r="AO23" s="664"/>
      <c r="AP23" s="654" t="s">
        <v>289</v>
      </c>
      <c r="AQ23" s="673"/>
      <c r="AR23" s="673"/>
      <c r="AS23" s="673"/>
      <c r="AT23" s="673"/>
      <c r="AU23" s="673"/>
      <c r="AV23" s="673"/>
      <c r="AW23" s="673"/>
      <c r="AX23" s="673"/>
      <c r="AY23" s="673"/>
      <c r="AZ23" s="673"/>
      <c r="BA23" s="673"/>
      <c r="BB23" s="673"/>
      <c r="BC23" s="673"/>
      <c r="BD23" s="673"/>
      <c r="BE23" s="673"/>
      <c r="BF23" s="674"/>
      <c r="BG23" s="657" t="s">
        <v>133</v>
      </c>
      <c r="BH23" s="658"/>
      <c r="BI23" s="658"/>
      <c r="BJ23" s="658"/>
      <c r="BK23" s="658"/>
      <c r="BL23" s="658"/>
      <c r="BM23" s="658"/>
      <c r="BN23" s="659"/>
      <c r="BO23" s="660" t="s">
        <v>133</v>
      </c>
      <c r="BP23" s="660"/>
      <c r="BQ23" s="660"/>
      <c r="BR23" s="660"/>
      <c r="BS23" s="661" t="s">
        <v>234</v>
      </c>
      <c r="BT23" s="661"/>
      <c r="BU23" s="661"/>
      <c r="BV23" s="661"/>
      <c r="BW23" s="661"/>
      <c r="BX23" s="661"/>
      <c r="BY23" s="661"/>
      <c r="BZ23" s="661"/>
      <c r="CA23" s="661"/>
      <c r="CB23" s="665"/>
      <c r="CD23" s="639" t="s">
        <v>228</v>
      </c>
      <c r="CE23" s="640"/>
      <c r="CF23" s="640"/>
      <c r="CG23" s="640"/>
      <c r="CH23" s="640"/>
      <c r="CI23" s="640"/>
      <c r="CJ23" s="640"/>
      <c r="CK23" s="640"/>
      <c r="CL23" s="640"/>
      <c r="CM23" s="640"/>
      <c r="CN23" s="640"/>
      <c r="CO23" s="640"/>
      <c r="CP23" s="640"/>
      <c r="CQ23" s="641"/>
      <c r="CR23" s="639" t="s">
        <v>290</v>
      </c>
      <c r="CS23" s="640"/>
      <c r="CT23" s="640"/>
      <c r="CU23" s="640"/>
      <c r="CV23" s="640"/>
      <c r="CW23" s="640"/>
      <c r="CX23" s="640"/>
      <c r="CY23" s="641"/>
      <c r="CZ23" s="639" t="s">
        <v>291</v>
      </c>
      <c r="DA23" s="640"/>
      <c r="DB23" s="640"/>
      <c r="DC23" s="641"/>
      <c r="DD23" s="639" t="s">
        <v>292</v>
      </c>
      <c r="DE23" s="640"/>
      <c r="DF23" s="640"/>
      <c r="DG23" s="640"/>
      <c r="DH23" s="640"/>
      <c r="DI23" s="640"/>
      <c r="DJ23" s="640"/>
      <c r="DK23" s="641"/>
      <c r="DL23" s="684" t="s">
        <v>293</v>
      </c>
      <c r="DM23" s="685"/>
      <c r="DN23" s="685"/>
      <c r="DO23" s="685"/>
      <c r="DP23" s="685"/>
      <c r="DQ23" s="685"/>
      <c r="DR23" s="685"/>
      <c r="DS23" s="685"/>
      <c r="DT23" s="685"/>
      <c r="DU23" s="685"/>
      <c r="DV23" s="686"/>
      <c r="DW23" s="639" t="s">
        <v>294</v>
      </c>
      <c r="DX23" s="640"/>
      <c r="DY23" s="640"/>
      <c r="DZ23" s="640"/>
      <c r="EA23" s="640"/>
      <c r="EB23" s="640"/>
      <c r="EC23" s="641"/>
    </row>
    <row r="24" spans="2:133" ht="11.25" customHeight="1" x14ac:dyDescent="0.15">
      <c r="B24" s="654" t="s">
        <v>295</v>
      </c>
      <c r="C24" s="655"/>
      <c r="D24" s="655"/>
      <c r="E24" s="655"/>
      <c r="F24" s="655"/>
      <c r="G24" s="655"/>
      <c r="H24" s="655"/>
      <c r="I24" s="655"/>
      <c r="J24" s="655"/>
      <c r="K24" s="655"/>
      <c r="L24" s="655"/>
      <c r="M24" s="655"/>
      <c r="N24" s="655"/>
      <c r="O24" s="655"/>
      <c r="P24" s="655"/>
      <c r="Q24" s="656"/>
      <c r="R24" s="657" t="s">
        <v>234</v>
      </c>
      <c r="S24" s="658"/>
      <c r="T24" s="658"/>
      <c r="U24" s="658"/>
      <c r="V24" s="658"/>
      <c r="W24" s="658"/>
      <c r="X24" s="658"/>
      <c r="Y24" s="659"/>
      <c r="Z24" s="660" t="s">
        <v>133</v>
      </c>
      <c r="AA24" s="660"/>
      <c r="AB24" s="660"/>
      <c r="AC24" s="660"/>
      <c r="AD24" s="661" t="s">
        <v>234</v>
      </c>
      <c r="AE24" s="661"/>
      <c r="AF24" s="661"/>
      <c r="AG24" s="661"/>
      <c r="AH24" s="661"/>
      <c r="AI24" s="661"/>
      <c r="AJ24" s="661"/>
      <c r="AK24" s="661"/>
      <c r="AL24" s="662" t="s">
        <v>133</v>
      </c>
      <c r="AM24" s="663"/>
      <c r="AN24" s="663"/>
      <c r="AO24" s="664"/>
      <c r="AP24" s="654" t="s">
        <v>296</v>
      </c>
      <c r="AQ24" s="673"/>
      <c r="AR24" s="673"/>
      <c r="AS24" s="673"/>
      <c r="AT24" s="673"/>
      <c r="AU24" s="673"/>
      <c r="AV24" s="673"/>
      <c r="AW24" s="673"/>
      <c r="AX24" s="673"/>
      <c r="AY24" s="673"/>
      <c r="AZ24" s="673"/>
      <c r="BA24" s="673"/>
      <c r="BB24" s="673"/>
      <c r="BC24" s="673"/>
      <c r="BD24" s="673"/>
      <c r="BE24" s="673"/>
      <c r="BF24" s="674"/>
      <c r="BG24" s="657" t="s">
        <v>133</v>
      </c>
      <c r="BH24" s="658"/>
      <c r="BI24" s="658"/>
      <c r="BJ24" s="658"/>
      <c r="BK24" s="658"/>
      <c r="BL24" s="658"/>
      <c r="BM24" s="658"/>
      <c r="BN24" s="659"/>
      <c r="BO24" s="660" t="s">
        <v>133</v>
      </c>
      <c r="BP24" s="660"/>
      <c r="BQ24" s="660"/>
      <c r="BR24" s="660"/>
      <c r="BS24" s="661" t="s">
        <v>234</v>
      </c>
      <c r="BT24" s="661"/>
      <c r="BU24" s="661"/>
      <c r="BV24" s="661"/>
      <c r="BW24" s="661"/>
      <c r="BX24" s="661"/>
      <c r="BY24" s="661"/>
      <c r="BZ24" s="661"/>
      <c r="CA24" s="661"/>
      <c r="CB24" s="665"/>
      <c r="CD24" s="643" t="s">
        <v>297</v>
      </c>
      <c r="CE24" s="644"/>
      <c r="CF24" s="644"/>
      <c r="CG24" s="644"/>
      <c r="CH24" s="644"/>
      <c r="CI24" s="644"/>
      <c r="CJ24" s="644"/>
      <c r="CK24" s="644"/>
      <c r="CL24" s="644"/>
      <c r="CM24" s="644"/>
      <c r="CN24" s="644"/>
      <c r="CO24" s="644"/>
      <c r="CP24" s="644"/>
      <c r="CQ24" s="645"/>
      <c r="CR24" s="646">
        <v>3497950</v>
      </c>
      <c r="CS24" s="647"/>
      <c r="CT24" s="647"/>
      <c r="CU24" s="647"/>
      <c r="CV24" s="647"/>
      <c r="CW24" s="647"/>
      <c r="CX24" s="647"/>
      <c r="CY24" s="648"/>
      <c r="CZ24" s="651">
        <v>45.9</v>
      </c>
      <c r="DA24" s="652"/>
      <c r="DB24" s="652"/>
      <c r="DC24" s="668"/>
      <c r="DD24" s="687">
        <v>2094343</v>
      </c>
      <c r="DE24" s="647"/>
      <c r="DF24" s="647"/>
      <c r="DG24" s="647"/>
      <c r="DH24" s="647"/>
      <c r="DI24" s="647"/>
      <c r="DJ24" s="647"/>
      <c r="DK24" s="648"/>
      <c r="DL24" s="687">
        <v>2035839</v>
      </c>
      <c r="DM24" s="647"/>
      <c r="DN24" s="647"/>
      <c r="DO24" s="647"/>
      <c r="DP24" s="647"/>
      <c r="DQ24" s="647"/>
      <c r="DR24" s="647"/>
      <c r="DS24" s="647"/>
      <c r="DT24" s="647"/>
      <c r="DU24" s="647"/>
      <c r="DV24" s="648"/>
      <c r="DW24" s="651">
        <v>40.5</v>
      </c>
      <c r="DX24" s="652"/>
      <c r="DY24" s="652"/>
      <c r="DZ24" s="652"/>
      <c r="EA24" s="652"/>
      <c r="EB24" s="652"/>
      <c r="EC24" s="653"/>
    </row>
    <row r="25" spans="2:133" ht="11.25" customHeight="1" x14ac:dyDescent="0.15">
      <c r="B25" s="654" t="s">
        <v>298</v>
      </c>
      <c r="C25" s="655"/>
      <c r="D25" s="655"/>
      <c r="E25" s="655"/>
      <c r="F25" s="655"/>
      <c r="G25" s="655"/>
      <c r="H25" s="655"/>
      <c r="I25" s="655"/>
      <c r="J25" s="655"/>
      <c r="K25" s="655"/>
      <c r="L25" s="655"/>
      <c r="M25" s="655"/>
      <c r="N25" s="655"/>
      <c r="O25" s="655"/>
      <c r="P25" s="655"/>
      <c r="Q25" s="656"/>
      <c r="R25" s="657">
        <v>4878046</v>
      </c>
      <c r="S25" s="658"/>
      <c r="T25" s="658"/>
      <c r="U25" s="658"/>
      <c r="V25" s="658"/>
      <c r="W25" s="658"/>
      <c r="X25" s="658"/>
      <c r="Y25" s="659"/>
      <c r="Z25" s="660">
        <v>59.8</v>
      </c>
      <c r="AA25" s="660"/>
      <c r="AB25" s="660"/>
      <c r="AC25" s="660"/>
      <c r="AD25" s="661">
        <v>4813959</v>
      </c>
      <c r="AE25" s="661"/>
      <c r="AF25" s="661"/>
      <c r="AG25" s="661"/>
      <c r="AH25" s="661"/>
      <c r="AI25" s="661"/>
      <c r="AJ25" s="661"/>
      <c r="AK25" s="661"/>
      <c r="AL25" s="662">
        <v>98.5</v>
      </c>
      <c r="AM25" s="663"/>
      <c r="AN25" s="663"/>
      <c r="AO25" s="664"/>
      <c r="AP25" s="654" t="s">
        <v>299</v>
      </c>
      <c r="AQ25" s="673"/>
      <c r="AR25" s="673"/>
      <c r="AS25" s="673"/>
      <c r="AT25" s="673"/>
      <c r="AU25" s="673"/>
      <c r="AV25" s="673"/>
      <c r="AW25" s="673"/>
      <c r="AX25" s="673"/>
      <c r="AY25" s="673"/>
      <c r="AZ25" s="673"/>
      <c r="BA25" s="673"/>
      <c r="BB25" s="673"/>
      <c r="BC25" s="673"/>
      <c r="BD25" s="673"/>
      <c r="BE25" s="673"/>
      <c r="BF25" s="674"/>
      <c r="BG25" s="657" t="s">
        <v>234</v>
      </c>
      <c r="BH25" s="658"/>
      <c r="BI25" s="658"/>
      <c r="BJ25" s="658"/>
      <c r="BK25" s="658"/>
      <c r="BL25" s="658"/>
      <c r="BM25" s="658"/>
      <c r="BN25" s="659"/>
      <c r="BO25" s="660" t="s">
        <v>133</v>
      </c>
      <c r="BP25" s="660"/>
      <c r="BQ25" s="660"/>
      <c r="BR25" s="660"/>
      <c r="BS25" s="661" t="s">
        <v>133</v>
      </c>
      <c r="BT25" s="661"/>
      <c r="BU25" s="661"/>
      <c r="BV25" s="661"/>
      <c r="BW25" s="661"/>
      <c r="BX25" s="661"/>
      <c r="BY25" s="661"/>
      <c r="BZ25" s="661"/>
      <c r="CA25" s="661"/>
      <c r="CB25" s="665"/>
      <c r="CD25" s="654" t="s">
        <v>300</v>
      </c>
      <c r="CE25" s="655"/>
      <c r="CF25" s="655"/>
      <c r="CG25" s="655"/>
      <c r="CH25" s="655"/>
      <c r="CI25" s="655"/>
      <c r="CJ25" s="655"/>
      <c r="CK25" s="655"/>
      <c r="CL25" s="655"/>
      <c r="CM25" s="655"/>
      <c r="CN25" s="655"/>
      <c r="CO25" s="655"/>
      <c r="CP25" s="655"/>
      <c r="CQ25" s="656"/>
      <c r="CR25" s="657">
        <v>1039930</v>
      </c>
      <c r="CS25" s="690"/>
      <c r="CT25" s="690"/>
      <c r="CU25" s="690"/>
      <c r="CV25" s="690"/>
      <c r="CW25" s="690"/>
      <c r="CX25" s="690"/>
      <c r="CY25" s="691"/>
      <c r="CZ25" s="662">
        <v>13.7</v>
      </c>
      <c r="DA25" s="688"/>
      <c r="DB25" s="688"/>
      <c r="DC25" s="692"/>
      <c r="DD25" s="666">
        <v>959457</v>
      </c>
      <c r="DE25" s="690"/>
      <c r="DF25" s="690"/>
      <c r="DG25" s="690"/>
      <c r="DH25" s="690"/>
      <c r="DI25" s="690"/>
      <c r="DJ25" s="690"/>
      <c r="DK25" s="691"/>
      <c r="DL25" s="666">
        <v>937824</v>
      </c>
      <c r="DM25" s="690"/>
      <c r="DN25" s="690"/>
      <c r="DO25" s="690"/>
      <c r="DP25" s="690"/>
      <c r="DQ25" s="690"/>
      <c r="DR25" s="690"/>
      <c r="DS25" s="690"/>
      <c r="DT25" s="690"/>
      <c r="DU25" s="690"/>
      <c r="DV25" s="691"/>
      <c r="DW25" s="662">
        <v>18.7</v>
      </c>
      <c r="DX25" s="688"/>
      <c r="DY25" s="688"/>
      <c r="DZ25" s="688"/>
      <c r="EA25" s="688"/>
      <c r="EB25" s="688"/>
      <c r="EC25" s="689"/>
    </row>
    <row r="26" spans="2:133" ht="11.25" customHeight="1" x14ac:dyDescent="0.15">
      <c r="B26" s="654" t="s">
        <v>301</v>
      </c>
      <c r="C26" s="655"/>
      <c r="D26" s="655"/>
      <c r="E26" s="655"/>
      <c r="F26" s="655"/>
      <c r="G26" s="655"/>
      <c r="H26" s="655"/>
      <c r="I26" s="655"/>
      <c r="J26" s="655"/>
      <c r="K26" s="655"/>
      <c r="L26" s="655"/>
      <c r="M26" s="655"/>
      <c r="N26" s="655"/>
      <c r="O26" s="655"/>
      <c r="P26" s="655"/>
      <c r="Q26" s="656"/>
      <c r="R26" s="657">
        <v>2685</v>
      </c>
      <c r="S26" s="658"/>
      <c r="T26" s="658"/>
      <c r="U26" s="658"/>
      <c r="V26" s="658"/>
      <c r="W26" s="658"/>
      <c r="X26" s="658"/>
      <c r="Y26" s="659"/>
      <c r="Z26" s="660">
        <v>0</v>
      </c>
      <c r="AA26" s="660"/>
      <c r="AB26" s="660"/>
      <c r="AC26" s="660"/>
      <c r="AD26" s="661">
        <v>2685</v>
      </c>
      <c r="AE26" s="661"/>
      <c r="AF26" s="661"/>
      <c r="AG26" s="661"/>
      <c r="AH26" s="661"/>
      <c r="AI26" s="661"/>
      <c r="AJ26" s="661"/>
      <c r="AK26" s="661"/>
      <c r="AL26" s="662">
        <v>0.1</v>
      </c>
      <c r="AM26" s="663"/>
      <c r="AN26" s="663"/>
      <c r="AO26" s="664"/>
      <c r="AP26" s="654" t="s">
        <v>302</v>
      </c>
      <c r="AQ26" s="673"/>
      <c r="AR26" s="673"/>
      <c r="AS26" s="673"/>
      <c r="AT26" s="673"/>
      <c r="AU26" s="673"/>
      <c r="AV26" s="673"/>
      <c r="AW26" s="673"/>
      <c r="AX26" s="673"/>
      <c r="AY26" s="673"/>
      <c r="AZ26" s="673"/>
      <c r="BA26" s="673"/>
      <c r="BB26" s="673"/>
      <c r="BC26" s="673"/>
      <c r="BD26" s="673"/>
      <c r="BE26" s="673"/>
      <c r="BF26" s="674"/>
      <c r="BG26" s="657" t="s">
        <v>234</v>
      </c>
      <c r="BH26" s="658"/>
      <c r="BI26" s="658"/>
      <c r="BJ26" s="658"/>
      <c r="BK26" s="658"/>
      <c r="BL26" s="658"/>
      <c r="BM26" s="658"/>
      <c r="BN26" s="659"/>
      <c r="BO26" s="660" t="s">
        <v>133</v>
      </c>
      <c r="BP26" s="660"/>
      <c r="BQ26" s="660"/>
      <c r="BR26" s="660"/>
      <c r="BS26" s="661" t="s">
        <v>133</v>
      </c>
      <c r="BT26" s="661"/>
      <c r="BU26" s="661"/>
      <c r="BV26" s="661"/>
      <c r="BW26" s="661"/>
      <c r="BX26" s="661"/>
      <c r="BY26" s="661"/>
      <c r="BZ26" s="661"/>
      <c r="CA26" s="661"/>
      <c r="CB26" s="665"/>
      <c r="CD26" s="654" t="s">
        <v>303</v>
      </c>
      <c r="CE26" s="655"/>
      <c r="CF26" s="655"/>
      <c r="CG26" s="655"/>
      <c r="CH26" s="655"/>
      <c r="CI26" s="655"/>
      <c r="CJ26" s="655"/>
      <c r="CK26" s="655"/>
      <c r="CL26" s="655"/>
      <c r="CM26" s="655"/>
      <c r="CN26" s="655"/>
      <c r="CO26" s="655"/>
      <c r="CP26" s="655"/>
      <c r="CQ26" s="656"/>
      <c r="CR26" s="657">
        <v>604210</v>
      </c>
      <c r="CS26" s="658"/>
      <c r="CT26" s="658"/>
      <c r="CU26" s="658"/>
      <c r="CV26" s="658"/>
      <c r="CW26" s="658"/>
      <c r="CX26" s="658"/>
      <c r="CY26" s="659"/>
      <c r="CZ26" s="662">
        <v>7.9</v>
      </c>
      <c r="DA26" s="688"/>
      <c r="DB26" s="688"/>
      <c r="DC26" s="692"/>
      <c r="DD26" s="666">
        <v>543341</v>
      </c>
      <c r="DE26" s="658"/>
      <c r="DF26" s="658"/>
      <c r="DG26" s="658"/>
      <c r="DH26" s="658"/>
      <c r="DI26" s="658"/>
      <c r="DJ26" s="658"/>
      <c r="DK26" s="659"/>
      <c r="DL26" s="666" t="s">
        <v>133</v>
      </c>
      <c r="DM26" s="658"/>
      <c r="DN26" s="658"/>
      <c r="DO26" s="658"/>
      <c r="DP26" s="658"/>
      <c r="DQ26" s="658"/>
      <c r="DR26" s="658"/>
      <c r="DS26" s="658"/>
      <c r="DT26" s="658"/>
      <c r="DU26" s="658"/>
      <c r="DV26" s="659"/>
      <c r="DW26" s="662" t="s">
        <v>133</v>
      </c>
      <c r="DX26" s="688"/>
      <c r="DY26" s="688"/>
      <c r="DZ26" s="688"/>
      <c r="EA26" s="688"/>
      <c r="EB26" s="688"/>
      <c r="EC26" s="689"/>
    </row>
    <row r="27" spans="2:133" ht="11.25" customHeight="1" x14ac:dyDescent="0.15">
      <c r="B27" s="654" t="s">
        <v>304</v>
      </c>
      <c r="C27" s="655"/>
      <c r="D27" s="655"/>
      <c r="E27" s="655"/>
      <c r="F27" s="655"/>
      <c r="G27" s="655"/>
      <c r="H27" s="655"/>
      <c r="I27" s="655"/>
      <c r="J27" s="655"/>
      <c r="K27" s="655"/>
      <c r="L27" s="655"/>
      <c r="M27" s="655"/>
      <c r="N27" s="655"/>
      <c r="O27" s="655"/>
      <c r="P27" s="655"/>
      <c r="Q27" s="656"/>
      <c r="R27" s="657">
        <v>57578</v>
      </c>
      <c r="S27" s="658"/>
      <c r="T27" s="658"/>
      <c r="U27" s="658"/>
      <c r="V27" s="658"/>
      <c r="W27" s="658"/>
      <c r="X27" s="658"/>
      <c r="Y27" s="659"/>
      <c r="Z27" s="660">
        <v>0.7</v>
      </c>
      <c r="AA27" s="660"/>
      <c r="AB27" s="660"/>
      <c r="AC27" s="660"/>
      <c r="AD27" s="661" t="s">
        <v>133</v>
      </c>
      <c r="AE27" s="661"/>
      <c r="AF27" s="661"/>
      <c r="AG27" s="661"/>
      <c r="AH27" s="661"/>
      <c r="AI27" s="661"/>
      <c r="AJ27" s="661"/>
      <c r="AK27" s="661"/>
      <c r="AL27" s="662" t="s">
        <v>133</v>
      </c>
      <c r="AM27" s="663"/>
      <c r="AN27" s="663"/>
      <c r="AO27" s="664"/>
      <c r="AP27" s="654" t="s">
        <v>305</v>
      </c>
      <c r="AQ27" s="655"/>
      <c r="AR27" s="655"/>
      <c r="AS27" s="655"/>
      <c r="AT27" s="655"/>
      <c r="AU27" s="655"/>
      <c r="AV27" s="655"/>
      <c r="AW27" s="655"/>
      <c r="AX27" s="655"/>
      <c r="AY27" s="655"/>
      <c r="AZ27" s="655"/>
      <c r="BA27" s="655"/>
      <c r="BB27" s="655"/>
      <c r="BC27" s="655"/>
      <c r="BD27" s="655"/>
      <c r="BE27" s="655"/>
      <c r="BF27" s="656"/>
      <c r="BG27" s="657">
        <v>3277142</v>
      </c>
      <c r="BH27" s="658"/>
      <c r="BI27" s="658"/>
      <c r="BJ27" s="658"/>
      <c r="BK27" s="658"/>
      <c r="BL27" s="658"/>
      <c r="BM27" s="658"/>
      <c r="BN27" s="659"/>
      <c r="BO27" s="660">
        <v>100</v>
      </c>
      <c r="BP27" s="660"/>
      <c r="BQ27" s="660"/>
      <c r="BR27" s="660"/>
      <c r="BS27" s="661" t="s">
        <v>234</v>
      </c>
      <c r="BT27" s="661"/>
      <c r="BU27" s="661"/>
      <c r="BV27" s="661"/>
      <c r="BW27" s="661"/>
      <c r="BX27" s="661"/>
      <c r="BY27" s="661"/>
      <c r="BZ27" s="661"/>
      <c r="CA27" s="661"/>
      <c r="CB27" s="665"/>
      <c r="CD27" s="654" t="s">
        <v>306</v>
      </c>
      <c r="CE27" s="655"/>
      <c r="CF27" s="655"/>
      <c r="CG27" s="655"/>
      <c r="CH27" s="655"/>
      <c r="CI27" s="655"/>
      <c r="CJ27" s="655"/>
      <c r="CK27" s="655"/>
      <c r="CL27" s="655"/>
      <c r="CM27" s="655"/>
      <c r="CN27" s="655"/>
      <c r="CO27" s="655"/>
      <c r="CP27" s="655"/>
      <c r="CQ27" s="656"/>
      <c r="CR27" s="657">
        <v>1854255</v>
      </c>
      <c r="CS27" s="690"/>
      <c r="CT27" s="690"/>
      <c r="CU27" s="690"/>
      <c r="CV27" s="690"/>
      <c r="CW27" s="690"/>
      <c r="CX27" s="690"/>
      <c r="CY27" s="691"/>
      <c r="CZ27" s="662">
        <v>24.4</v>
      </c>
      <c r="DA27" s="688"/>
      <c r="DB27" s="688"/>
      <c r="DC27" s="692"/>
      <c r="DD27" s="666">
        <v>531121</v>
      </c>
      <c r="DE27" s="690"/>
      <c r="DF27" s="690"/>
      <c r="DG27" s="690"/>
      <c r="DH27" s="690"/>
      <c r="DI27" s="690"/>
      <c r="DJ27" s="690"/>
      <c r="DK27" s="691"/>
      <c r="DL27" s="666">
        <v>494250</v>
      </c>
      <c r="DM27" s="690"/>
      <c r="DN27" s="690"/>
      <c r="DO27" s="690"/>
      <c r="DP27" s="690"/>
      <c r="DQ27" s="690"/>
      <c r="DR27" s="690"/>
      <c r="DS27" s="690"/>
      <c r="DT27" s="690"/>
      <c r="DU27" s="690"/>
      <c r="DV27" s="691"/>
      <c r="DW27" s="662">
        <v>9.8000000000000007</v>
      </c>
      <c r="DX27" s="688"/>
      <c r="DY27" s="688"/>
      <c r="DZ27" s="688"/>
      <c r="EA27" s="688"/>
      <c r="EB27" s="688"/>
      <c r="EC27" s="689"/>
    </row>
    <row r="28" spans="2:133" ht="11.25" customHeight="1" x14ac:dyDescent="0.15">
      <c r="B28" s="654" t="s">
        <v>307</v>
      </c>
      <c r="C28" s="655"/>
      <c r="D28" s="655"/>
      <c r="E28" s="655"/>
      <c r="F28" s="655"/>
      <c r="G28" s="655"/>
      <c r="H28" s="655"/>
      <c r="I28" s="655"/>
      <c r="J28" s="655"/>
      <c r="K28" s="655"/>
      <c r="L28" s="655"/>
      <c r="M28" s="655"/>
      <c r="N28" s="655"/>
      <c r="O28" s="655"/>
      <c r="P28" s="655"/>
      <c r="Q28" s="656"/>
      <c r="R28" s="657">
        <v>35420</v>
      </c>
      <c r="S28" s="658"/>
      <c r="T28" s="658"/>
      <c r="U28" s="658"/>
      <c r="V28" s="658"/>
      <c r="W28" s="658"/>
      <c r="X28" s="658"/>
      <c r="Y28" s="659"/>
      <c r="Z28" s="660">
        <v>0.4</v>
      </c>
      <c r="AA28" s="660"/>
      <c r="AB28" s="660"/>
      <c r="AC28" s="660"/>
      <c r="AD28" s="661">
        <v>34398</v>
      </c>
      <c r="AE28" s="661"/>
      <c r="AF28" s="661"/>
      <c r="AG28" s="661"/>
      <c r="AH28" s="661"/>
      <c r="AI28" s="661"/>
      <c r="AJ28" s="661"/>
      <c r="AK28" s="661"/>
      <c r="AL28" s="662">
        <v>0.7</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308</v>
      </c>
      <c r="CE28" s="655"/>
      <c r="CF28" s="655"/>
      <c r="CG28" s="655"/>
      <c r="CH28" s="655"/>
      <c r="CI28" s="655"/>
      <c r="CJ28" s="655"/>
      <c r="CK28" s="655"/>
      <c r="CL28" s="655"/>
      <c r="CM28" s="655"/>
      <c r="CN28" s="655"/>
      <c r="CO28" s="655"/>
      <c r="CP28" s="655"/>
      <c r="CQ28" s="656"/>
      <c r="CR28" s="657">
        <v>603765</v>
      </c>
      <c r="CS28" s="658"/>
      <c r="CT28" s="658"/>
      <c r="CU28" s="658"/>
      <c r="CV28" s="658"/>
      <c r="CW28" s="658"/>
      <c r="CX28" s="658"/>
      <c r="CY28" s="659"/>
      <c r="CZ28" s="662">
        <v>7.9</v>
      </c>
      <c r="DA28" s="688"/>
      <c r="DB28" s="688"/>
      <c r="DC28" s="692"/>
      <c r="DD28" s="666">
        <v>603765</v>
      </c>
      <c r="DE28" s="658"/>
      <c r="DF28" s="658"/>
      <c r="DG28" s="658"/>
      <c r="DH28" s="658"/>
      <c r="DI28" s="658"/>
      <c r="DJ28" s="658"/>
      <c r="DK28" s="659"/>
      <c r="DL28" s="666">
        <v>603765</v>
      </c>
      <c r="DM28" s="658"/>
      <c r="DN28" s="658"/>
      <c r="DO28" s="658"/>
      <c r="DP28" s="658"/>
      <c r="DQ28" s="658"/>
      <c r="DR28" s="658"/>
      <c r="DS28" s="658"/>
      <c r="DT28" s="658"/>
      <c r="DU28" s="658"/>
      <c r="DV28" s="659"/>
      <c r="DW28" s="662">
        <v>12</v>
      </c>
      <c r="DX28" s="688"/>
      <c r="DY28" s="688"/>
      <c r="DZ28" s="688"/>
      <c r="EA28" s="688"/>
      <c r="EB28" s="688"/>
      <c r="EC28" s="689"/>
    </row>
    <row r="29" spans="2:133" ht="11.25" customHeight="1" x14ac:dyDescent="0.15">
      <c r="B29" s="654" t="s">
        <v>309</v>
      </c>
      <c r="C29" s="655"/>
      <c r="D29" s="655"/>
      <c r="E29" s="655"/>
      <c r="F29" s="655"/>
      <c r="G29" s="655"/>
      <c r="H29" s="655"/>
      <c r="I29" s="655"/>
      <c r="J29" s="655"/>
      <c r="K29" s="655"/>
      <c r="L29" s="655"/>
      <c r="M29" s="655"/>
      <c r="N29" s="655"/>
      <c r="O29" s="655"/>
      <c r="P29" s="655"/>
      <c r="Q29" s="656"/>
      <c r="R29" s="657">
        <v>10342</v>
      </c>
      <c r="S29" s="658"/>
      <c r="T29" s="658"/>
      <c r="U29" s="658"/>
      <c r="V29" s="658"/>
      <c r="W29" s="658"/>
      <c r="X29" s="658"/>
      <c r="Y29" s="659"/>
      <c r="Z29" s="660">
        <v>0.1</v>
      </c>
      <c r="AA29" s="660"/>
      <c r="AB29" s="660"/>
      <c r="AC29" s="660"/>
      <c r="AD29" s="661" t="s">
        <v>234</v>
      </c>
      <c r="AE29" s="661"/>
      <c r="AF29" s="661"/>
      <c r="AG29" s="661"/>
      <c r="AH29" s="661"/>
      <c r="AI29" s="661"/>
      <c r="AJ29" s="661"/>
      <c r="AK29" s="661"/>
      <c r="AL29" s="662" t="s">
        <v>234</v>
      </c>
      <c r="AM29" s="663"/>
      <c r="AN29" s="663"/>
      <c r="AO29" s="664"/>
      <c r="AP29" s="678"/>
      <c r="AQ29" s="679"/>
      <c r="AR29" s="679"/>
      <c r="AS29" s="679"/>
      <c r="AT29" s="679"/>
      <c r="AU29" s="679"/>
      <c r="AV29" s="679"/>
      <c r="AW29" s="679"/>
      <c r="AX29" s="679"/>
      <c r="AY29" s="679"/>
      <c r="AZ29" s="679"/>
      <c r="BA29" s="679"/>
      <c r="BB29" s="679"/>
      <c r="BC29" s="679"/>
      <c r="BD29" s="679"/>
      <c r="BE29" s="679"/>
      <c r="BF29" s="680"/>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3" t="s">
        <v>310</v>
      </c>
      <c r="CE29" s="694"/>
      <c r="CF29" s="654" t="s">
        <v>311</v>
      </c>
      <c r="CG29" s="655"/>
      <c r="CH29" s="655"/>
      <c r="CI29" s="655"/>
      <c r="CJ29" s="655"/>
      <c r="CK29" s="655"/>
      <c r="CL29" s="655"/>
      <c r="CM29" s="655"/>
      <c r="CN29" s="655"/>
      <c r="CO29" s="655"/>
      <c r="CP29" s="655"/>
      <c r="CQ29" s="656"/>
      <c r="CR29" s="657">
        <v>603765</v>
      </c>
      <c r="CS29" s="690"/>
      <c r="CT29" s="690"/>
      <c r="CU29" s="690"/>
      <c r="CV29" s="690"/>
      <c r="CW29" s="690"/>
      <c r="CX29" s="690"/>
      <c r="CY29" s="691"/>
      <c r="CZ29" s="662">
        <v>7.9</v>
      </c>
      <c r="DA29" s="688"/>
      <c r="DB29" s="688"/>
      <c r="DC29" s="692"/>
      <c r="DD29" s="666">
        <v>603765</v>
      </c>
      <c r="DE29" s="690"/>
      <c r="DF29" s="690"/>
      <c r="DG29" s="690"/>
      <c r="DH29" s="690"/>
      <c r="DI29" s="690"/>
      <c r="DJ29" s="690"/>
      <c r="DK29" s="691"/>
      <c r="DL29" s="666">
        <v>603765</v>
      </c>
      <c r="DM29" s="690"/>
      <c r="DN29" s="690"/>
      <c r="DO29" s="690"/>
      <c r="DP29" s="690"/>
      <c r="DQ29" s="690"/>
      <c r="DR29" s="690"/>
      <c r="DS29" s="690"/>
      <c r="DT29" s="690"/>
      <c r="DU29" s="690"/>
      <c r="DV29" s="691"/>
      <c r="DW29" s="662">
        <v>12</v>
      </c>
      <c r="DX29" s="688"/>
      <c r="DY29" s="688"/>
      <c r="DZ29" s="688"/>
      <c r="EA29" s="688"/>
      <c r="EB29" s="688"/>
      <c r="EC29" s="689"/>
    </row>
    <row r="30" spans="2:133" ht="11.25" customHeight="1" x14ac:dyDescent="0.15">
      <c r="B30" s="654" t="s">
        <v>312</v>
      </c>
      <c r="C30" s="655"/>
      <c r="D30" s="655"/>
      <c r="E30" s="655"/>
      <c r="F30" s="655"/>
      <c r="G30" s="655"/>
      <c r="H30" s="655"/>
      <c r="I30" s="655"/>
      <c r="J30" s="655"/>
      <c r="K30" s="655"/>
      <c r="L30" s="655"/>
      <c r="M30" s="655"/>
      <c r="N30" s="655"/>
      <c r="O30" s="655"/>
      <c r="P30" s="655"/>
      <c r="Q30" s="656"/>
      <c r="R30" s="657">
        <v>1571856</v>
      </c>
      <c r="S30" s="658"/>
      <c r="T30" s="658"/>
      <c r="U30" s="658"/>
      <c r="V30" s="658"/>
      <c r="W30" s="658"/>
      <c r="X30" s="658"/>
      <c r="Y30" s="659"/>
      <c r="Z30" s="660">
        <v>19.3</v>
      </c>
      <c r="AA30" s="660"/>
      <c r="AB30" s="660"/>
      <c r="AC30" s="660"/>
      <c r="AD30" s="661" t="s">
        <v>234</v>
      </c>
      <c r="AE30" s="661"/>
      <c r="AF30" s="661"/>
      <c r="AG30" s="661"/>
      <c r="AH30" s="661"/>
      <c r="AI30" s="661"/>
      <c r="AJ30" s="661"/>
      <c r="AK30" s="661"/>
      <c r="AL30" s="662" t="s">
        <v>133</v>
      </c>
      <c r="AM30" s="663"/>
      <c r="AN30" s="663"/>
      <c r="AO30" s="664"/>
      <c r="AP30" s="639" t="s">
        <v>228</v>
      </c>
      <c r="AQ30" s="640"/>
      <c r="AR30" s="640"/>
      <c r="AS30" s="640"/>
      <c r="AT30" s="640"/>
      <c r="AU30" s="640"/>
      <c r="AV30" s="640"/>
      <c r="AW30" s="640"/>
      <c r="AX30" s="640"/>
      <c r="AY30" s="640"/>
      <c r="AZ30" s="640"/>
      <c r="BA30" s="640"/>
      <c r="BB30" s="640"/>
      <c r="BC30" s="640"/>
      <c r="BD30" s="640"/>
      <c r="BE30" s="640"/>
      <c r="BF30" s="641"/>
      <c r="BG30" s="639" t="s">
        <v>313</v>
      </c>
      <c r="BH30" s="699"/>
      <c r="BI30" s="699"/>
      <c r="BJ30" s="699"/>
      <c r="BK30" s="699"/>
      <c r="BL30" s="699"/>
      <c r="BM30" s="699"/>
      <c r="BN30" s="699"/>
      <c r="BO30" s="699"/>
      <c r="BP30" s="699"/>
      <c r="BQ30" s="700"/>
      <c r="BR30" s="639" t="s">
        <v>314</v>
      </c>
      <c r="BS30" s="699"/>
      <c r="BT30" s="699"/>
      <c r="BU30" s="699"/>
      <c r="BV30" s="699"/>
      <c r="BW30" s="699"/>
      <c r="BX30" s="699"/>
      <c r="BY30" s="699"/>
      <c r="BZ30" s="699"/>
      <c r="CA30" s="699"/>
      <c r="CB30" s="700"/>
      <c r="CD30" s="695"/>
      <c r="CE30" s="696"/>
      <c r="CF30" s="654" t="s">
        <v>315</v>
      </c>
      <c r="CG30" s="655"/>
      <c r="CH30" s="655"/>
      <c r="CI30" s="655"/>
      <c r="CJ30" s="655"/>
      <c r="CK30" s="655"/>
      <c r="CL30" s="655"/>
      <c r="CM30" s="655"/>
      <c r="CN30" s="655"/>
      <c r="CO30" s="655"/>
      <c r="CP30" s="655"/>
      <c r="CQ30" s="656"/>
      <c r="CR30" s="657">
        <v>581373</v>
      </c>
      <c r="CS30" s="658"/>
      <c r="CT30" s="658"/>
      <c r="CU30" s="658"/>
      <c r="CV30" s="658"/>
      <c r="CW30" s="658"/>
      <c r="CX30" s="658"/>
      <c r="CY30" s="659"/>
      <c r="CZ30" s="662">
        <v>7.6</v>
      </c>
      <c r="DA30" s="688"/>
      <c r="DB30" s="688"/>
      <c r="DC30" s="692"/>
      <c r="DD30" s="666">
        <v>581373</v>
      </c>
      <c r="DE30" s="658"/>
      <c r="DF30" s="658"/>
      <c r="DG30" s="658"/>
      <c r="DH30" s="658"/>
      <c r="DI30" s="658"/>
      <c r="DJ30" s="658"/>
      <c r="DK30" s="659"/>
      <c r="DL30" s="666">
        <v>581373</v>
      </c>
      <c r="DM30" s="658"/>
      <c r="DN30" s="658"/>
      <c r="DO30" s="658"/>
      <c r="DP30" s="658"/>
      <c r="DQ30" s="658"/>
      <c r="DR30" s="658"/>
      <c r="DS30" s="658"/>
      <c r="DT30" s="658"/>
      <c r="DU30" s="658"/>
      <c r="DV30" s="659"/>
      <c r="DW30" s="662">
        <v>11.6</v>
      </c>
      <c r="DX30" s="688"/>
      <c r="DY30" s="688"/>
      <c r="DZ30" s="688"/>
      <c r="EA30" s="688"/>
      <c r="EB30" s="688"/>
      <c r="EC30" s="689"/>
    </row>
    <row r="31" spans="2:133" ht="11.25" customHeight="1" x14ac:dyDescent="0.15">
      <c r="B31" s="670" t="s">
        <v>316</v>
      </c>
      <c r="C31" s="671"/>
      <c r="D31" s="671"/>
      <c r="E31" s="671"/>
      <c r="F31" s="671"/>
      <c r="G31" s="671"/>
      <c r="H31" s="671"/>
      <c r="I31" s="671"/>
      <c r="J31" s="671"/>
      <c r="K31" s="671"/>
      <c r="L31" s="671"/>
      <c r="M31" s="671"/>
      <c r="N31" s="671"/>
      <c r="O31" s="671"/>
      <c r="P31" s="671"/>
      <c r="Q31" s="672"/>
      <c r="R31" s="657" t="s">
        <v>234</v>
      </c>
      <c r="S31" s="658"/>
      <c r="T31" s="658"/>
      <c r="U31" s="658"/>
      <c r="V31" s="658"/>
      <c r="W31" s="658"/>
      <c r="X31" s="658"/>
      <c r="Y31" s="659"/>
      <c r="Z31" s="660" t="s">
        <v>133</v>
      </c>
      <c r="AA31" s="660"/>
      <c r="AB31" s="660"/>
      <c r="AC31" s="660"/>
      <c r="AD31" s="661" t="s">
        <v>234</v>
      </c>
      <c r="AE31" s="661"/>
      <c r="AF31" s="661"/>
      <c r="AG31" s="661"/>
      <c r="AH31" s="661"/>
      <c r="AI31" s="661"/>
      <c r="AJ31" s="661"/>
      <c r="AK31" s="661"/>
      <c r="AL31" s="662" t="s">
        <v>133</v>
      </c>
      <c r="AM31" s="663"/>
      <c r="AN31" s="663"/>
      <c r="AO31" s="664"/>
      <c r="AP31" s="703" t="s">
        <v>317</v>
      </c>
      <c r="AQ31" s="704"/>
      <c r="AR31" s="704"/>
      <c r="AS31" s="704"/>
      <c r="AT31" s="709" t="s">
        <v>318</v>
      </c>
      <c r="AU31" s="216"/>
      <c r="AV31" s="216"/>
      <c r="AW31" s="216"/>
      <c r="AX31" s="643" t="s">
        <v>193</v>
      </c>
      <c r="AY31" s="644"/>
      <c r="AZ31" s="644"/>
      <c r="BA31" s="644"/>
      <c r="BB31" s="644"/>
      <c r="BC31" s="644"/>
      <c r="BD31" s="644"/>
      <c r="BE31" s="644"/>
      <c r="BF31" s="645"/>
      <c r="BG31" s="713">
        <v>99.2</v>
      </c>
      <c r="BH31" s="701"/>
      <c r="BI31" s="701"/>
      <c r="BJ31" s="701"/>
      <c r="BK31" s="701"/>
      <c r="BL31" s="701"/>
      <c r="BM31" s="652">
        <v>97.6</v>
      </c>
      <c r="BN31" s="701"/>
      <c r="BO31" s="701"/>
      <c r="BP31" s="701"/>
      <c r="BQ31" s="702"/>
      <c r="BR31" s="713">
        <v>99.3</v>
      </c>
      <c r="BS31" s="701"/>
      <c r="BT31" s="701"/>
      <c r="BU31" s="701"/>
      <c r="BV31" s="701"/>
      <c r="BW31" s="701"/>
      <c r="BX31" s="652">
        <v>97.6</v>
      </c>
      <c r="BY31" s="701"/>
      <c r="BZ31" s="701"/>
      <c r="CA31" s="701"/>
      <c r="CB31" s="702"/>
      <c r="CD31" s="695"/>
      <c r="CE31" s="696"/>
      <c r="CF31" s="654" t="s">
        <v>319</v>
      </c>
      <c r="CG31" s="655"/>
      <c r="CH31" s="655"/>
      <c r="CI31" s="655"/>
      <c r="CJ31" s="655"/>
      <c r="CK31" s="655"/>
      <c r="CL31" s="655"/>
      <c r="CM31" s="655"/>
      <c r="CN31" s="655"/>
      <c r="CO31" s="655"/>
      <c r="CP31" s="655"/>
      <c r="CQ31" s="656"/>
      <c r="CR31" s="657">
        <v>22392</v>
      </c>
      <c r="CS31" s="690"/>
      <c r="CT31" s="690"/>
      <c r="CU31" s="690"/>
      <c r="CV31" s="690"/>
      <c r="CW31" s="690"/>
      <c r="CX31" s="690"/>
      <c r="CY31" s="691"/>
      <c r="CZ31" s="662">
        <v>0.3</v>
      </c>
      <c r="DA31" s="688"/>
      <c r="DB31" s="688"/>
      <c r="DC31" s="692"/>
      <c r="DD31" s="666">
        <v>22392</v>
      </c>
      <c r="DE31" s="690"/>
      <c r="DF31" s="690"/>
      <c r="DG31" s="690"/>
      <c r="DH31" s="690"/>
      <c r="DI31" s="690"/>
      <c r="DJ31" s="690"/>
      <c r="DK31" s="691"/>
      <c r="DL31" s="666">
        <v>22392</v>
      </c>
      <c r="DM31" s="690"/>
      <c r="DN31" s="690"/>
      <c r="DO31" s="690"/>
      <c r="DP31" s="690"/>
      <c r="DQ31" s="690"/>
      <c r="DR31" s="690"/>
      <c r="DS31" s="690"/>
      <c r="DT31" s="690"/>
      <c r="DU31" s="690"/>
      <c r="DV31" s="691"/>
      <c r="DW31" s="662">
        <v>0.4</v>
      </c>
      <c r="DX31" s="688"/>
      <c r="DY31" s="688"/>
      <c r="DZ31" s="688"/>
      <c r="EA31" s="688"/>
      <c r="EB31" s="688"/>
      <c r="EC31" s="689"/>
    </row>
    <row r="32" spans="2:133" ht="11.25" customHeight="1" x14ac:dyDescent="0.15">
      <c r="B32" s="654" t="s">
        <v>320</v>
      </c>
      <c r="C32" s="655"/>
      <c r="D32" s="655"/>
      <c r="E32" s="655"/>
      <c r="F32" s="655"/>
      <c r="G32" s="655"/>
      <c r="H32" s="655"/>
      <c r="I32" s="655"/>
      <c r="J32" s="655"/>
      <c r="K32" s="655"/>
      <c r="L32" s="655"/>
      <c r="M32" s="655"/>
      <c r="N32" s="655"/>
      <c r="O32" s="655"/>
      <c r="P32" s="655"/>
      <c r="Q32" s="656"/>
      <c r="R32" s="657">
        <v>605799</v>
      </c>
      <c r="S32" s="658"/>
      <c r="T32" s="658"/>
      <c r="U32" s="658"/>
      <c r="V32" s="658"/>
      <c r="W32" s="658"/>
      <c r="X32" s="658"/>
      <c r="Y32" s="659"/>
      <c r="Z32" s="660">
        <v>7.4</v>
      </c>
      <c r="AA32" s="660"/>
      <c r="AB32" s="660"/>
      <c r="AC32" s="660"/>
      <c r="AD32" s="661" t="s">
        <v>133</v>
      </c>
      <c r="AE32" s="661"/>
      <c r="AF32" s="661"/>
      <c r="AG32" s="661"/>
      <c r="AH32" s="661"/>
      <c r="AI32" s="661"/>
      <c r="AJ32" s="661"/>
      <c r="AK32" s="661"/>
      <c r="AL32" s="662" t="s">
        <v>234</v>
      </c>
      <c r="AM32" s="663"/>
      <c r="AN32" s="663"/>
      <c r="AO32" s="664"/>
      <c r="AP32" s="705"/>
      <c r="AQ32" s="706"/>
      <c r="AR32" s="706"/>
      <c r="AS32" s="706"/>
      <c r="AT32" s="710"/>
      <c r="AU32" s="212" t="s">
        <v>321</v>
      </c>
      <c r="AX32" s="654" t="s">
        <v>322</v>
      </c>
      <c r="AY32" s="655"/>
      <c r="AZ32" s="655"/>
      <c r="BA32" s="655"/>
      <c r="BB32" s="655"/>
      <c r="BC32" s="655"/>
      <c r="BD32" s="655"/>
      <c r="BE32" s="655"/>
      <c r="BF32" s="656"/>
      <c r="BG32" s="714">
        <v>99.2</v>
      </c>
      <c r="BH32" s="690"/>
      <c r="BI32" s="690"/>
      <c r="BJ32" s="690"/>
      <c r="BK32" s="690"/>
      <c r="BL32" s="690"/>
      <c r="BM32" s="663">
        <v>97.9</v>
      </c>
      <c r="BN32" s="690"/>
      <c r="BO32" s="690"/>
      <c r="BP32" s="690"/>
      <c r="BQ32" s="712"/>
      <c r="BR32" s="714">
        <v>99.4</v>
      </c>
      <c r="BS32" s="690"/>
      <c r="BT32" s="690"/>
      <c r="BU32" s="690"/>
      <c r="BV32" s="690"/>
      <c r="BW32" s="690"/>
      <c r="BX32" s="663">
        <v>98.1</v>
      </c>
      <c r="BY32" s="690"/>
      <c r="BZ32" s="690"/>
      <c r="CA32" s="690"/>
      <c r="CB32" s="712"/>
      <c r="CD32" s="697"/>
      <c r="CE32" s="698"/>
      <c r="CF32" s="654" t="s">
        <v>323</v>
      </c>
      <c r="CG32" s="655"/>
      <c r="CH32" s="655"/>
      <c r="CI32" s="655"/>
      <c r="CJ32" s="655"/>
      <c r="CK32" s="655"/>
      <c r="CL32" s="655"/>
      <c r="CM32" s="655"/>
      <c r="CN32" s="655"/>
      <c r="CO32" s="655"/>
      <c r="CP32" s="655"/>
      <c r="CQ32" s="656"/>
      <c r="CR32" s="657" t="s">
        <v>133</v>
      </c>
      <c r="CS32" s="658"/>
      <c r="CT32" s="658"/>
      <c r="CU32" s="658"/>
      <c r="CV32" s="658"/>
      <c r="CW32" s="658"/>
      <c r="CX32" s="658"/>
      <c r="CY32" s="659"/>
      <c r="CZ32" s="662" t="s">
        <v>234</v>
      </c>
      <c r="DA32" s="688"/>
      <c r="DB32" s="688"/>
      <c r="DC32" s="692"/>
      <c r="DD32" s="666" t="s">
        <v>234</v>
      </c>
      <c r="DE32" s="658"/>
      <c r="DF32" s="658"/>
      <c r="DG32" s="658"/>
      <c r="DH32" s="658"/>
      <c r="DI32" s="658"/>
      <c r="DJ32" s="658"/>
      <c r="DK32" s="659"/>
      <c r="DL32" s="666" t="s">
        <v>234</v>
      </c>
      <c r="DM32" s="658"/>
      <c r="DN32" s="658"/>
      <c r="DO32" s="658"/>
      <c r="DP32" s="658"/>
      <c r="DQ32" s="658"/>
      <c r="DR32" s="658"/>
      <c r="DS32" s="658"/>
      <c r="DT32" s="658"/>
      <c r="DU32" s="658"/>
      <c r="DV32" s="659"/>
      <c r="DW32" s="662" t="s">
        <v>133</v>
      </c>
      <c r="DX32" s="688"/>
      <c r="DY32" s="688"/>
      <c r="DZ32" s="688"/>
      <c r="EA32" s="688"/>
      <c r="EB32" s="688"/>
      <c r="EC32" s="689"/>
    </row>
    <row r="33" spans="2:133" ht="11.25" customHeight="1" x14ac:dyDescent="0.15">
      <c r="B33" s="654" t="s">
        <v>324</v>
      </c>
      <c r="C33" s="655"/>
      <c r="D33" s="655"/>
      <c r="E33" s="655"/>
      <c r="F33" s="655"/>
      <c r="G33" s="655"/>
      <c r="H33" s="655"/>
      <c r="I33" s="655"/>
      <c r="J33" s="655"/>
      <c r="K33" s="655"/>
      <c r="L33" s="655"/>
      <c r="M33" s="655"/>
      <c r="N33" s="655"/>
      <c r="O33" s="655"/>
      <c r="P33" s="655"/>
      <c r="Q33" s="656"/>
      <c r="R33" s="657">
        <v>24769</v>
      </c>
      <c r="S33" s="658"/>
      <c r="T33" s="658"/>
      <c r="U33" s="658"/>
      <c r="V33" s="658"/>
      <c r="W33" s="658"/>
      <c r="X33" s="658"/>
      <c r="Y33" s="659"/>
      <c r="Z33" s="660">
        <v>0.3</v>
      </c>
      <c r="AA33" s="660"/>
      <c r="AB33" s="660"/>
      <c r="AC33" s="660"/>
      <c r="AD33" s="661">
        <v>13658</v>
      </c>
      <c r="AE33" s="661"/>
      <c r="AF33" s="661"/>
      <c r="AG33" s="661"/>
      <c r="AH33" s="661"/>
      <c r="AI33" s="661"/>
      <c r="AJ33" s="661"/>
      <c r="AK33" s="661"/>
      <c r="AL33" s="662">
        <v>0.3</v>
      </c>
      <c r="AM33" s="663"/>
      <c r="AN33" s="663"/>
      <c r="AO33" s="664"/>
      <c r="AP33" s="707"/>
      <c r="AQ33" s="708"/>
      <c r="AR33" s="708"/>
      <c r="AS33" s="708"/>
      <c r="AT33" s="711"/>
      <c r="AU33" s="217"/>
      <c r="AV33" s="217"/>
      <c r="AW33" s="217"/>
      <c r="AX33" s="678" t="s">
        <v>325</v>
      </c>
      <c r="AY33" s="679"/>
      <c r="AZ33" s="679"/>
      <c r="BA33" s="679"/>
      <c r="BB33" s="679"/>
      <c r="BC33" s="679"/>
      <c r="BD33" s="679"/>
      <c r="BE33" s="679"/>
      <c r="BF33" s="680"/>
      <c r="BG33" s="715">
        <v>99.2</v>
      </c>
      <c r="BH33" s="716"/>
      <c r="BI33" s="716"/>
      <c r="BJ33" s="716"/>
      <c r="BK33" s="716"/>
      <c r="BL33" s="716"/>
      <c r="BM33" s="717">
        <v>97.2</v>
      </c>
      <c r="BN33" s="716"/>
      <c r="BO33" s="716"/>
      <c r="BP33" s="716"/>
      <c r="BQ33" s="718"/>
      <c r="BR33" s="715">
        <v>99.1</v>
      </c>
      <c r="BS33" s="716"/>
      <c r="BT33" s="716"/>
      <c r="BU33" s="716"/>
      <c r="BV33" s="716"/>
      <c r="BW33" s="716"/>
      <c r="BX33" s="717">
        <v>97</v>
      </c>
      <c r="BY33" s="716"/>
      <c r="BZ33" s="716"/>
      <c r="CA33" s="716"/>
      <c r="CB33" s="718"/>
      <c r="CD33" s="654" t="s">
        <v>326</v>
      </c>
      <c r="CE33" s="655"/>
      <c r="CF33" s="655"/>
      <c r="CG33" s="655"/>
      <c r="CH33" s="655"/>
      <c r="CI33" s="655"/>
      <c r="CJ33" s="655"/>
      <c r="CK33" s="655"/>
      <c r="CL33" s="655"/>
      <c r="CM33" s="655"/>
      <c r="CN33" s="655"/>
      <c r="CO33" s="655"/>
      <c r="CP33" s="655"/>
      <c r="CQ33" s="656"/>
      <c r="CR33" s="657">
        <v>3745526</v>
      </c>
      <c r="CS33" s="690"/>
      <c r="CT33" s="690"/>
      <c r="CU33" s="690"/>
      <c r="CV33" s="690"/>
      <c r="CW33" s="690"/>
      <c r="CX33" s="690"/>
      <c r="CY33" s="691"/>
      <c r="CZ33" s="662">
        <v>49.2</v>
      </c>
      <c r="DA33" s="688"/>
      <c r="DB33" s="688"/>
      <c r="DC33" s="692"/>
      <c r="DD33" s="666">
        <v>3201428</v>
      </c>
      <c r="DE33" s="690"/>
      <c r="DF33" s="690"/>
      <c r="DG33" s="690"/>
      <c r="DH33" s="690"/>
      <c r="DI33" s="690"/>
      <c r="DJ33" s="690"/>
      <c r="DK33" s="691"/>
      <c r="DL33" s="666">
        <v>2352131</v>
      </c>
      <c r="DM33" s="690"/>
      <c r="DN33" s="690"/>
      <c r="DO33" s="690"/>
      <c r="DP33" s="690"/>
      <c r="DQ33" s="690"/>
      <c r="DR33" s="690"/>
      <c r="DS33" s="690"/>
      <c r="DT33" s="690"/>
      <c r="DU33" s="690"/>
      <c r="DV33" s="691"/>
      <c r="DW33" s="662">
        <v>46.8</v>
      </c>
      <c r="DX33" s="688"/>
      <c r="DY33" s="688"/>
      <c r="DZ33" s="688"/>
      <c r="EA33" s="688"/>
      <c r="EB33" s="688"/>
      <c r="EC33" s="689"/>
    </row>
    <row r="34" spans="2:133" ht="11.25" customHeight="1" x14ac:dyDescent="0.15">
      <c r="B34" s="654" t="s">
        <v>327</v>
      </c>
      <c r="C34" s="655"/>
      <c r="D34" s="655"/>
      <c r="E34" s="655"/>
      <c r="F34" s="655"/>
      <c r="G34" s="655"/>
      <c r="H34" s="655"/>
      <c r="I34" s="655"/>
      <c r="J34" s="655"/>
      <c r="K34" s="655"/>
      <c r="L34" s="655"/>
      <c r="M34" s="655"/>
      <c r="N34" s="655"/>
      <c r="O34" s="655"/>
      <c r="P34" s="655"/>
      <c r="Q34" s="656"/>
      <c r="R34" s="657">
        <v>11023</v>
      </c>
      <c r="S34" s="658"/>
      <c r="T34" s="658"/>
      <c r="U34" s="658"/>
      <c r="V34" s="658"/>
      <c r="W34" s="658"/>
      <c r="X34" s="658"/>
      <c r="Y34" s="659"/>
      <c r="Z34" s="660">
        <v>0.1</v>
      </c>
      <c r="AA34" s="660"/>
      <c r="AB34" s="660"/>
      <c r="AC34" s="660"/>
      <c r="AD34" s="661" t="s">
        <v>133</v>
      </c>
      <c r="AE34" s="661"/>
      <c r="AF34" s="661"/>
      <c r="AG34" s="661"/>
      <c r="AH34" s="661"/>
      <c r="AI34" s="661"/>
      <c r="AJ34" s="661"/>
      <c r="AK34" s="661"/>
      <c r="AL34" s="662" t="s">
        <v>234</v>
      </c>
      <c r="AM34" s="663"/>
      <c r="AN34" s="663"/>
      <c r="AO34" s="664"/>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54" t="s">
        <v>328</v>
      </c>
      <c r="CE34" s="655"/>
      <c r="CF34" s="655"/>
      <c r="CG34" s="655"/>
      <c r="CH34" s="655"/>
      <c r="CI34" s="655"/>
      <c r="CJ34" s="655"/>
      <c r="CK34" s="655"/>
      <c r="CL34" s="655"/>
      <c r="CM34" s="655"/>
      <c r="CN34" s="655"/>
      <c r="CO34" s="655"/>
      <c r="CP34" s="655"/>
      <c r="CQ34" s="656"/>
      <c r="CR34" s="657">
        <v>1264954</v>
      </c>
      <c r="CS34" s="658"/>
      <c r="CT34" s="658"/>
      <c r="CU34" s="658"/>
      <c r="CV34" s="658"/>
      <c r="CW34" s="658"/>
      <c r="CX34" s="658"/>
      <c r="CY34" s="659"/>
      <c r="CZ34" s="662">
        <v>16.600000000000001</v>
      </c>
      <c r="DA34" s="688"/>
      <c r="DB34" s="688"/>
      <c r="DC34" s="692"/>
      <c r="DD34" s="666">
        <v>1097518</v>
      </c>
      <c r="DE34" s="658"/>
      <c r="DF34" s="658"/>
      <c r="DG34" s="658"/>
      <c r="DH34" s="658"/>
      <c r="DI34" s="658"/>
      <c r="DJ34" s="658"/>
      <c r="DK34" s="659"/>
      <c r="DL34" s="666">
        <v>1004373</v>
      </c>
      <c r="DM34" s="658"/>
      <c r="DN34" s="658"/>
      <c r="DO34" s="658"/>
      <c r="DP34" s="658"/>
      <c r="DQ34" s="658"/>
      <c r="DR34" s="658"/>
      <c r="DS34" s="658"/>
      <c r="DT34" s="658"/>
      <c r="DU34" s="658"/>
      <c r="DV34" s="659"/>
      <c r="DW34" s="662">
        <v>20</v>
      </c>
      <c r="DX34" s="688"/>
      <c r="DY34" s="688"/>
      <c r="DZ34" s="688"/>
      <c r="EA34" s="688"/>
      <c r="EB34" s="688"/>
      <c r="EC34" s="689"/>
    </row>
    <row r="35" spans="2:133" ht="11.25" customHeight="1" x14ac:dyDescent="0.15">
      <c r="B35" s="654" t="s">
        <v>329</v>
      </c>
      <c r="C35" s="655"/>
      <c r="D35" s="655"/>
      <c r="E35" s="655"/>
      <c r="F35" s="655"/>
      <c r="G35" s="655"/>
      <c r="H35" s="655"/>
      <c r="I35" s="655"/>
      <c r="J35" s="655"/>
      <c r="K35" s="655"/>
      <c r="L35" s="655"/>
      <c r="M35" s="655"/>
      <c r="N35" s="655"/>
      <c r="O35" s="655"/>
      <c r="P35" s="655"/>
      <c r="Q35" s="656"/>
      <c r="R35" s="657">
        <v>46001</v>
      </c>
      <c r="S35" s="658"/>
      <c r="T35" s="658"/>
      <c r="U35" s="658"/>
      <c r="V35" s="658"/>
      <c r="W35" s="658"/>
      <c r="X35" s="658"/>
      <c r="Y35" s="659"/>
      <c r="Z35" s="660">
        <v>0.6</v>
      </c>
      <c r="AA35" s="660"/>
      <c r="AB35" s="660"/>
      <c r="AC35" s="660"/>
      <c r="AD35" s="661" t="s">
        <v>234</v>
      </c>
      <c r="AE35" s="661"/>
      <c r="AF35" s="661"/>
      <c r="AG35" s="661"/>
      <c r="AH35" s="661"/>
      <c r="AI35" s="661"/>
      <c r="AJ35" s="661"/>
      <c r="AK35" s="661"/>
      <c r="AL35" s="662" t="s">
        <v>133</v>
      </c>
      <c r="AM35" s="663"/>
      <c r="AN35" s="663"/>
      <c r="AO35" s="664"/>
      <c r="AP35" s="220"/>
      <c r="AQ35" s="639" t="s">
        <v>330</v>
      </c>
      <c r="AR35" s="640"/>
      <c r="AS35" s="640"/>
      <c r="AT35" s="640"/>
      <c r="AU35" s="640"/>
      <c r="AV35" s="640"/>
      <c r="AW35" s="640"/>
      <c r="AX35" s="640"/>
      <c r="AY35" s="640"/>
      <c r="AZ35" s="640"/>
      <c r="BA35" s="640"/>
      <c r="BB35" s="640"/>
      <c r="BC35" s="640"/>
      <c r="BD35" s="640"/>
      <c r="BE35" s="640"/>
      <c r="BF35" s="641"/>
      <c r="BG35" s="639" t="s">
        <v>331</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332</v>
      </c>
      <c r="CE35" s="655"/>
      <c r="CF35" s="655"/>
      <c r="CG35" s="655"/>
      <c r="CH35" s="655"/>
      <c r="CI35" s="655"/>
      <c r="CJ35" s="655"/>
      <c r="CK35" s="655"/>
      <c r="CL35" s="655"/>
      <c r="CM35" s="655"/>
      <c r="CN35" s="655"/>
      <c r="CO35" s="655"/>
      <c r="CP35" s="655"/>
      <c r="CQ35" s="656"/>
      <c r="CR35" s="657">
        <v>48027</v>
      </c>
      <c r="CS35" s="690"/>
      <c r="CT35" s="690"/>
      <c r="CU35" s="690"/>
      <c r="CV35" s="690"/>
      <c r="CW35" s="690"/>
      <c r="CX35" s="690"/>
      <c r="CY35" s="691"/>
      <c r="CZ35" s="662">
        <v>0.6</v>
      </c>
      <c r="DA35" s="688"/>
      <c r="DB35" s="688"/>
      <c r="DC35" s="692"/>
      <c r="DD35" s="666">
        <v>45862</v>
      </c>
      <c r="DE35" s="690"/>
      <c r="DF35" s="690"/>
      <c r="DG35" s="690"/>
      <c r="DH35" s="690"/>
      <c r="DI35" s="690"/>
      <c r="DJ35" s="690"/>
      <c r="DK35" s="691"/>
      <c r="DL35" s="666">
        <v>36986</v>
      </c>
      <c r="DM35" s="690"/>
      <c r="DN35" s="690"/>
      <c r="DO35" s="690"/>
      <c r="DP35" s="690"/>
      <c r="DQ35" s="690"/>
      <c r="DR35" s="690"/>
      <c r="DS35" s="690"/>
      <c r="DT35" s="690"/>
      <c r="DU35" s="690"/>
      <c r="DV35" s="691"/>
      <c r="DW35" s="662">
        <v>0.7</v>
      </c>
      <c r="DX35" s="688"/>
      <c r="DY35" s="688"/>
      <c r="DZ35" s="688"/>
      <c r="EA35" s="688"/>
      <c r="EB35" s="688"/>
      <c r="EC35" s="689"/>
    </row>
    <row r="36" spans="2:133" ht="11.25" customHeight="1" x14ac:dyDescent="0.15">
      <c r="B36" s="654" t="s">
        <v>333</v>
      </c>
      <c r="C36" s="655"/>
      <c r="D36" s="655"/>
      <c r="E36" s="655"/>
      <c r="F36" s="655"/>
      <c r="G36" s="655"/>
      <c r="H36" s="655"/>
      <c r="I36" s="655"/>
      <c r="J36" s="655"/>
      <c r="K36" s="655"/>
      <c r="L36" s="655"/>
      <c r="M36" s="655"/>
      <c r="N36" s="655"/>
      <c r="O36" s="655"/>
      <c r="P36" s="655"/>
      <c r="Q36" s="656"/>
      <c r="R36" s="657">
        <v>585200</v>
      </c>
      <c r="S36" s="658"/>
      <c r="T36" s="658"/>
      <c r="U36" s="658"/>
      <c r="V36" s="658"/>
      <c r="W36" s="658"/>
      <c r="X36" s="658"/>
      <c r="Y36" s="659"/>
      <c r="Z36" s="660">
        <v>7.2</v>
      </c>
      <c r="AA36" s="660"/>
      <c r="AB36" s="660"/>
      <c r="AC36" s="660"/>
      <c r="AD36" s="661" t="s">
        <v>234</v>
      </c>
      <c r="AE36" s="661"/>
      <c r="AF36" s="661"/>
      <c r="AG36" s="661"/>
      <c r="AH36" s="661"/>
      <c r="AI36" s="661"/>
      <c r="AJ36" s="661"/>
      <c r="AK36" s="661"/>
      <c r="AL36" s="662" t="s">
        <v>133</v>
      </c>
      <c r="AM36" s="663"/>
      <c r="AN36" s="663"/>
      <c r="AO36" s="664"/>
      <c r="AP36" s="220"/>
      <c r="AQ36" s="723" t="s">
        <v>334</v>
      </c>
      <c r="AR36" s="724"/>
      <c r="AS36" s="724"/>
      <c r="AT36" s="724"/>
      <c r="AU36" s="724"/>
      <c r="AV36" s="724"/>
      <c r="AW36" s="724"/>
      <c r="AX36" s="724"/>
      <c r="AY36" s="725"/>
      <c r="AZ36" s="646">
        <v>738330</v>
      </c>
      <c r="BA36" s="647"/>
      <c r="BB36" s="647"/>
      <c r="BC36" s="647"/>
      <c r="BD36" s="647"/>
      <c r="BE36" s="647"/>
      <c r="BF36" s="719"/>
      <c r="BG36" s="643" t="s">
        <v>335</v>
      </c>
      <c r="BH36" s="644"/>
      <c r="BI36" s="644"/>
      <c r="BJ36" s="644"/>
      <c r="BK36" s="644"/>
      <c r="BL36" s="644"/>
      <c r="BM36" s="644"/>
      <c r="BN36" s="644"/>
      <c r="BO36" s="644"/>
      <c r="BP36" s="644"/>
      <c r="BQ36" s="644"/>
      <c r="BR36" s="644"/>
      <c r="BS36" s="644"/>
      <c r="BT36" s="644"/>
      <c r="BU36" s="645"/>
      <c r="BV36" s="646">
        <v>25185</v>
      </c>
      <c r="BW36" s="647"/>
      <c r="BX36" s="647"/>
      <c r="BY36" s="647"/>
      <c r="BZ36" s="647"/>
      <c r="CA36" s="647"/>
      <c r="CB36" s="719"/>
      <c r="CD36" s="654" t="s">
        <v>336</v>
      </c>
      <c r="CE36" s="655"/>
      <c r="CF36" s="655"/>
      <c r="CG36" s="655"/>
      <c r="CH36" s="655"/>
      <c r="CI36" s="655"/>
      <c r="CJ36" s="655"/>
      <c r="CK36" s="655"/>
      <c r="CL36" s="655"/>
      <c r="CM36" s="655"/>
      <c r="CN36" s="655"/>
      <c r="CO36" s="655"/>
      <c r="CP36" s="655"/>
      <c r="CQ36" s="656"/>
      <c r="CR36" s="657">
        <v>1362644</v>
      </c>
      <c r="CS36" s="658"/>
      <c r="CT36" s="658"/>
      <c r="CU36" s="658"/>
      <c r="CV36" s="658"/>
      <c r="CW36" s="658"/>
      <c r="CX36" s="658"/>
      <c r="CY36" s="659"/>
      <c r="CZ36" s="662">
        <v>17.899999999999999</v>
      </c>
      <c r="DA36" s="688"/>
      <c r="DB36" s="688"/>
      <c r="DC36" s="692"/>
      <c r="DD36" s="666">
        <v>1079511</v>
      </c>
      <c r="DE36" s="658"/>
      <c r="DF36" s="658"/>
      <c r="DG36" s="658"/>
      <c r="DH36" s="658"/>
      <c r="DI36" s="658"/>
      <c r="DJ36" s="658"/>
      <c r="DK36" s="659"/>
      <c r="DL36" s="666">
        <v>911285</v>
      </c>
      <c r="DM36" s="658"/>
      <c r="DN36" s="658"/>
      <c r="DO36" s="658"/>
      <c r="DP36" s="658"/>
      <c r="DQ36" s="658"/>
      <c r="DR36" s="658"/>
      <c r="DS36" s="658"/>
      <c r="DT36" s="658"/>
      <c r="DU36" s="658"/>
      <c r="DV36" s="659"/>
      <c r="DW36" s="662">
        <v>18.100000000000001</v>
      </c>
      <c r="DX36" s="688"/>
      <c r="DY36" s="688"/>
      <c r="DZ36" s="688"/>
      <c r="EA36" s="688"/>
      <c r="EB36" s="688"/>
      <c r="EC36" s="689"/>
    </row>
    <row r="37" spans="2:133" ht="11.25" customHeight="1" x14ac:dyDescent="0.15">
      <c r="B37" s="654" t="s">
        <v>337</v>
      </c>
      <c r="C37" s="655"/>
      <c r="D37" s="655"/>
      <c r="E37" s="655"/>
      <c r="F37" s="655"/>
      <c r="G37" s="655"/>
      <c r="H37" s="655"/>
      <c r="I37" s="655"/>
      <c r="J37" s="655"/>
      <c r="K37" s="655"/>
      <c r="L37" s="655"/>
      <c r="M37" s="655"/>
      <c r="N37" s="655"/>
      <c r="O37" s="655"/>
      <c r="P37" s="655"/>
      <c r="Q37" s="656"/>
      <c r="R37" s="657">
        <v>54971</v>
      </c>
      <c r="S37" s="658"/>
      <c r="T37" s="658"/>
      <c r="U37" s="658"/>
      <c r="V37" s="658"/>
      <c r="W37" s="658"/>
      <c r="X37" s="658"/>
      <c r="Y37" s="659"/>
      <c r="Z37" s="660">
        <v>0.7</v>
      </c>
      <c r="AA37" s="660"/>
      <c r="AB37" s="660"/>
      <c r="AC37" s="660"/>
      <c r="AD37" s="661">
        <v>24397</v>
      </c>
      <c r="AE37" s="661"/>
      <c r="AF37" s="661"/>
      <c r="AG37" s="661"/>
      <c r="AH37" s="661"/>
      <c r="AI37" s="661"/>
      <c r="AJ37" s="661"/>
      <c r="AK37" s="661"/>
      <c r="AL37" s="662">
        <v>0.5</v>
      </c>
      <c r="AM37" s="663"/>
      <c r="AN37" s="663"/>
      <c r="AO37" s="664"/>
      <c r="AQ37" s="720" t="s">
        <v>338</v>
      </c>
      <c r="AR37" s="721"/>
      <c r="AS37" s="721"/>
      <c r="AT37" s="721"/>
      <c r="AU37" s="721"/>
      <c r="AV37" s="721"/>
      <c r="AW37" s="721"/>
      <c r="AX37" s="721"/>
      <c r="AY37" s="722"/>
      <c r="AZ37" s="657">
        <v>202200</v>
      </c>
      <c r="BA37" s="658"/>
      <c r="BB37" s="658"/>
      <c r="BC37" s="658"/>
      <c r="BD37" s="690"/>
      <c r="BE37" s="690"/>
      <c r="BF37" s="712"/>
      <c r="BG37" s="654" t="s">
        <v>339</v>
      </c>
      <c r="BH37" s="655"/>
      <c r="BI37" s="655"/>
      <c r="BJ37" s="655"/>
      <c r="BK37" s="655"/>
      <c r="BL37" s="655"/>
      <c r="BM37" s="655"/>
      <c r="BN37" s="655"/>
      <c r="BO37" s="655"/>
      <c r="BP37" s="655"/>
      <c r="BQ37" s="655"/>
      <c r="BR37" s="655"/>
      <c r="BS37" s="655"/>
      <c r="BT37" s="655"/>
      <c r="BU37" s="656"/>
      <c r="BV37" s="657">
        <v>19142</v>
      </c>
      <c r="BW37" s="658"/>
      <c r="BX37" s="658"/>
      <c r="BY37" s="658"/>
      <c r="BZ37" s="658"/>
      <c r="CA37" s="658"/>
      <c r="CB37" s="667"/>
      <c r="CD37" s="654" t="s">
        <v>340</v>
      </c>
      <c r="CE37" s="655"/>
      <c r="CF37" s="655"/>
      <c r="CG37" s="655"/>
      <c r="CH37" s="655"/>
      <c r="CI37" s="655"/>
      <c r="CJ37" s="655"/>
      <c r="CK37" s="655"/>
      <c r="CL37" s="655"/>
      <c r="CM37" s="655"/>
      <c r="CN37" s="655"/>
      <c r="CO37" s="655"/>
      <c r="CP37" s="655"/>
      <c r="CQ37" s="656"/>
      <c r="CR37" s="657">
        <v>634835</v>
      </c>
      <c r="CS37" s="690"/>
      <c r="CT37" s="690"/>
      <c r="CU37" s="690"/>
      <c r="CV37" s="690"/>
      <c r="CW37" s="690"/>
      <c r="CX37" s="690"/>
      <c r="CY37" s="691"/>
      <c r="CZ37" s="662">
        <v>8.3000000000000007</v>
      </c>
      <c r="DA37" s="688"/>
      <c r="DB37" s="688"/>
      <c r="DC37" s="692"/>
      <c r="DD37" s="666">
        <v>634835</v>
      </c>
      <c r="DE37" s="690"/>
      <c r="DF37" s="690"/>
      <c r="DG37" s="690"/>
      <c r="DH37" s="690"/>
      <c r="DI37" s="690"/>
      <c r="DJ37" s="690"/>
      <c r="DK37" s="691"/>
      <c r="DL37" s="666">
        <v>596475</v>
      </c>
      <c r="DM37" s="690"/>
      <c r="DN37" s="690"/>
      <c r="DO37" s="690"/>
      <c r="DP37" s="690"/>
      <c r="DQ37" s="690"/>
      <c r="DR37" s="690"/>
      <c r="DS37" s="690"/>
      <c r="DT37" s="690"/>
      <c r="DU37" s="690"/>
      <c r="DV37" s="691"/>
      <c r="DW37" s="662">
        <v>11.9</v>
      </c>
      <c r="DX37" s="688"/>
      <c r="DY37" s="688"/>
      <c r="DZ37" s="688"/>
      <c r="EA37" s="688"/>
      <c r="EB37" s="688"/>
      <c r="EC37" s="689"/>
    </row>
    <row r="38" spans="2:133" ht="11.25" customHeight="1" x14ac:dyDescent="0.15">
      <c r="B38" s="654" t="s">
        <v>341</v>
      </c>
      <c r="C38" s="655"/>
      <c r="D38" s="655"/>
      <c r="E38" s="655"/>
      <c r="F38" s="655"/>
      <c r="G38" s="655"/>
      <c r="H38" s="655"/>
      <c r="I38" s="655"/>
      <c r="J38" s="655"/>
      <c r="K38" s="655"/>
      <c r="L38" s="655"/>
      <c r="M38" s="655"/>
      <c r="N38" s="655"/>
      <c r="O38" s="655"/>
      <c r="P38" s="655"/>
      <c r="Q38" s="656"/>
      <c r="R38" s="657">
        <v>271052</v>
      </c>
      <c r="S38" s="658"/>
      <c r="T38" s="658"/>
      <c r="U38" s="658"/>
      <c r="V38" s="658"/>
      <c r="W38" s="658"/>
      <c r="X38" s="658"/>
      <c r="Y38" s="659"/>
      <c r="Z38" s="660">
        <v>3.3</v>
      </c>
      <c r="AA38" s="660"/>
      <c r="AB38" s="660"/>
      <c r="AC38" s="660"/>
      <c r="AD38" s="661" t="s">
        <v>234</v>
      </c>
      <c r="AE38" s="661"/>
      <c r="AF38" s="661"/>
      <c r="AG38" s="661"/>
      <c r="AH38" s="661"/>
      <c r="AI38" s="661"/>
      <c r="AJ38" s="661"/>
      <c r="AK38" s="661"/>
      <c r="AL38" s="662" t="s">
        <v>133</v>
      </c>
      <c r="AM38" s="663"/>
      <c r="AN38" s="663"/>
      <c r="AO38" s="664"/>
      <c r="AQ38" s="720" t="s">
        <v>342</v>
      </c>
      <c r="AR38" s="721"/>
      <c r="AS38" s="721"/>
      <c r="AT38" s="721"/>
      <c r="AU38" s="721"/>
      <c r="AV38" s="721"/>
      <c r="AW38" s="721"/>
      <c r="AX38" s="721"/>
      <c r="AY38" s="722"/>
      <c r="AZ38" s="657">
        <v>50637</v>
      </c>
      <c r="BA38" s="658"/>
      <c r="BB38" s="658"/>
      <c r="BC38" s="658"/>
      <c r="BD38" s="690"/>
      <c r="BE38" s="690"/>
      <c r="BF38" s="712"/>
      <c r="BG38" s="654" t="s">
        <v>343</v>
      </c>
      <c r="BH38" s="655"/>
      <c r="BI38" s="655"/>
      <c r="BJ38" s="655"/>
      <c r="BK38" s="655"/>
      <c r="BL38" s="655"/>
      <c r="BM38" s="655"/>
      <c r="BN38" s="655"/>
      <c r="BO38" s="655"/>
      <c r="BP38" s="655"/>
      <c r="BQ38" s="655"/>
      <c r="BR38" s="655"/>
      <c r="BS38" s="655"/>
      <c r="BT38" s="655"/>
      <c r="BU38" s="656"/>
      <c r="BV38" s="657">
        <v>2207</v>
      </c>
      <c r="BW38" s="658"/>
      <c r="BX38" s="658"/>
      <c r="BY38" s="658"/>
      <c r="BZ38" s="658"/>
      <c r="CA38" s="658"/>
      <c r="CB38" s="667"/>
      <c r="CD38" s="654" t="s">
        <v>344</v>
      </c>
      <c r="CE38" s="655"/>
      <c r="CF38" s="655"/>
      <c r="CG38" s="655"/>
      <c r="CH38" s="655"/>
      <c r="CI38" s="655"/>
      <c r="CJ38" s="655"/>
      <c r="CK38" s="655"/>
      <c r="CL38" s="655"/>
      <c r="CM38" s="655"/>
      <c r="CN38" s="655"/>
      <c r="CO38" s="655"/>
      <c r="CP38" s="655"/>
      <c r="CQ38" s="656"/>
      <c r="CR38" s="657">
        <v>687693</v>
      </c>
      <c r="CS38" s="658"/>
      <c r="CT38" s="658"/>
      <c r="CU38" s="658"/>
      <c r="CV38" s="658"/>
      <c r="CW38" s="658"/>
      <c r="CX38" s="658"/>
      <c r="CY38" s="659"/>
      <c r="CZ38" s="662">
        <v>9</v>
      </c>
      <c r="DA38" s="688"/>
      <c r="DB38" s="688"/>
      <c r="DC38" s="692"/>
      <c r="DD38" s="666">
        <v>605145</v>
      </c>
      <c r="DE38" s="658"/>
      <c r="DF38" s="658"/>
      <c r="DG38" s="658"/>
      <c r="DH38" s="658"/>
      <c r="DI38" s="658"/>
      <c r="DJ38" s="658"/>
      <c r="DK38" s="659"/>
      <c r="DL38" s="666">
        <v>399487</v>
      </c>
      <c r="DM38" s="658"/>
      <c r="DN38" s="658"/>
      <c r="DO38" s="658"/>
      <c r="DP38" s="658"/>
      <c r="DQ38" s="658"/>
      <c r="DR38" s="658"/>
      <c r="DS38" s="658"/>
      <c r="DT38" s="658"/>
      <c r="DU38" s="658"/>
      <c r="DV38" s="659"/>
      <c r="DW38" s="662">
        <v>8</v>
      </c>
      <c r="DX38" s="688"/>
      <c r="DY38" s="688"/>
      <c r="DZ38" s="688"/>
      <c r="EA38" s="688"/>
      <c r="EB38" s="688"/>
      <c r="EC38" s="689"/>
    </row>
    <row r="39" spans="2:133" ht="11.25" customHeight="1" x14ac:dyDescent="0.15">
      <c r="B39" s="654" t="s">
        <v>345</v>
      </c>
      <c r="C39" s="655"/>
      <c r="D39" s="655"/>
      <c r="E39" s="655"/>
      <c r="F39" s="655"/>
      <c r="G39" s="655"/>
      <c r="H39" s="655"/>
      <c r="I39" s="655"/>
      <c r="J39" s="655"/>
      <c r="K39" s="655"/>
      <c r="L39" s="655"/>
      <c r="M39" s="655"/>
      <c r="N39" s="655"/>
      <c r="O39" s="655"/>
      <c r="P39" s="655"/>
      <c r="Q39" s="656"/>
      <c r="R39" s="657" t="s">
        <v>234</v>
      </c>
      <c r="S39" s="658"/>
      <c r="T39" s="658"/>
      <c r="U39" s="658"/>
      <c r="V39" s="658"/>
      <c r="W39" s="658"/>
      <c r="X39" s="658"/>
      <c r="Y39" s="659"/>
      <c r="Z39" s="660" t="s">
        <v>133</v>
      </c>
      <c r="AA39" s="660"/>
      <c r="AB39" s="660"/>
      <c r="AC39" s="660"/>
      <c r="AD39" s="661" t="s">
        <v>133</v>
      </c>
      <c r="AE39" s="661"/>
      <c r="AF39" s="661"/>
      <c r="AG39" s="661"/>
      <c r="AH39" s="661"/>
      <c r="AI39" s="661"/>
      <c r="AJ39" s="661"/>
      <c r="AK39" s="661"/>
      <c r="AL39" s="662" t="s">
        <v>234</v>
      </c>
      <c r="AM39" s="663"/>
      <c r="AN39" s="663"/>
      <c r="AO39" s="664"/>
      <c r="AQ39" s="720" t="s">
        <v>346</v>
      </c>
      <c r="AR39" s="721"/>
      <c r="AS39" s="721"/>
      <c r="AT39" s="721"/>
      <c r="AU39" s="721"/>
      <c r="AV39" s="721"/>
      <c r="AW39" s="721"/>
      <c r="AX39" s="721"/>
      <c r="AY39" s="722"/>
      <c r="AZ39" s="657" t="s">
        <v>133</v>
      </c>
      <c r="BA39" s="658"/>
      <c r="BB39" s="658"/>
      <c r="BC39" s="658"/>
      <c r="BD39" s="690"/>
      <c r="BE39" s="690"/>
      <c r="BF39" s="712"/>
      <c r="BG39" s="654" t="s">
        <v>347</v>
      </c>
      <c r="BH39" s="655"/>
      <c r="BI39" s="655"/>
      <c r="BJ39" s="655"/>
      <c r="BK39" s="655"/>
      <c r="BL39" s="655"/>
      <c r="BM39" s="655"/>
      <c r="BN39" s="655"/>
      <c r="BO39" s="655"/>
      <c r="BP39" s="655"/>
      <c r="BQ39" s="655"/>
      <c r="BR39" s="655"/>
      <c r="BS39" s="655"/>
      <c r="BT39" s="655"/>
      <c r="BU39" s="656"/>
      <c r="BV39" s="657">
        <v>3370</v>
      </c>
      <c r="BW39" s="658"/>
      <c r="BX39" s="658"/>
      <c r="BY39" s="658"/>
      <c r="BZ39" s="658"/>
      <c r="CA39" s="658"/>
      <c r="CB39" s="667"/>
      <c r="CD39" s="654" t="s">
        <v>348</v>
      </c>
      <c r="CE39" s="655"/>
      <c r="CF39" s="655"/>
      <c r="CG39" s="655"/>
      <c r="CH39" s="655"/>
      <c r="CI39" s="655"/>
      <c r="CJ39" s="655"/>
      <c r="CK39" s="655"/>
      <c r="CL39" s="655"/>
      <c r="CM39" s="655"/>
      <c r="CN39" s="655"/>
      <c r="CO39" s="655"/>
      <c r="CP39" s="655"/>
      <c r="CQ39" s="656"/>
      <c r="CR39" s="657">
        <v>382208</v>
      </c>
      <c r="CS39" s="690"/>
      <c r="CT39" s="690"/>
      <c r="CU39" s="690"/>
      <c r="CV39" s="690"/>
      <c r="CW39" s="690"/>
      <c r="CX39" s="690"/>
      <c r="CY39" s="691"/>
      <c r="CZ39" s="662">
        <v>5</v>
      </c>
      <c r="DA39" s="688"/>
      <c r="DB39" s="688"/>
      <c r="DC39" s="692"/>
      <c r="DD39" s="666">
        <v>373392</v>
      </c>
      <c r="DE39" s="690"/>
      <c r="DF39" s="690"/>
      <c r="DG39" s="690"/>
      <c r="DH39" s="690"/>
      <c r="DI39" s="690"/>
      <c r="DJ39" s="690"/>
      <c r="DK39" s="691"/>
      <c r="DL39" s="666" t="s">
        <v>133</v>
      </c>
      <c r="DM39" s="690"/>
      <c r="DN39" s="690"/>
      <c r="DO39" s="690"/>
      <c r="DP39" s="690"/>
      <c r="DQ39" s="690"/>
      <c r="DR39" s="690"/>
      <c r="DS39" s="690"/>
      <c r="DT39" s="690"/>
      <c r="DU39" s="690"/>
      <c r="DV39" s="691"/>
      <c r="DW39" s="662" t="s">
        <v>234</v>
      </c>
      <c r="DX39" s="688"/>
      <c r="DY39" s="688"/>
      <c r="DZ39" s="688"/>
      <c r="EA39" s="688"/>
      <c r="EB39" s="688"/>
      <c r="EC39" s="689"/>
    </row>
    <row r="40" spans="2:133" ht="11.25" customHeight="1" x14ac:dyDescent="0.15">
      <c r="B40" s="654" t="s">
        <v>349</v>
      </c>
      <c r="C40" s="655"/>
      <c r="D40" s="655"/>
      <c r="E40" s="655"/>
      <c r="F40" s="655"/>
      <c r="G40" s="655"/>
      <c r="H40" s="655"/>
      <c r="I40" s="655"/>
      <c r="J40" s="655"/>
      <c r="K40" s="655"/>
      <c r="L40" s="655"/>
      <c r="M40" s="655"/>
      <c r="N40" s="655"/>
      <c r="O40" s="655"/>
      <c r="P40" s="655"/>
      <c r="Q40" s="656"/>
      <c r="R40" s="657">
        <v>134452</v>
      </c>
      <c r="S40" s="658"/>
      <c r="T40" s="658"/>
      <c r="U40" s="658"/>
      <c r="V40" s="658"/>
      <c r="W40" s="658"/>
      <c r="X40" s="658"/>
      <c r="Y40" s="659"/>
      <c r="Z40" s="660">
        <v>1.6</v>
      </c>
      <c r="AA40" s="660"/>
      <c r="AB40" s="660"/>
      <c r="AC40" s="660"/>
      <c r="AD40" s="661" t="s">
        <v>133</v>
      </c>
      <c r="AE40" s="661"/>
      <c r="AF40" s="661"/>
      <c r="AG40" s="661"/>
      <c r="AH40" s="661"/>
      <c r="AI40" s="661"/>
      <c r="AJ40" s="661"/>
      <c r="AK40" s="661"/>
      <c r="AL40" s="662" t="s">
        <v>234</v>
      </c>
      <c r="AM40" s="663"/>
      <c r="AN40" s="663"/>
      <c r="AO40" s="664"/>
      <c r="AQ40" s="720" t="s">
        <v>350</v>
      </c>
      <c r="AR40" s="721"/>
      <c r="AS40" s="721"/>
      <c r="AT40" s="721"/>
      <c r="AU40" s="721"/>
      <c r="AV40" s="721"/>
      <c r="AW40" s="721"/>
      <c r="AX40" s="721"/>
      <c r="AY40" s="722"/>
      <c r="AZ40" s="657" t="s">
        <v>133</v>
      </c>
      <c r="BA40" s="658"/>
      <c r="BB40" s="658"/>
      <c r="BC40" s="658"/>
      <c r="BD40" s="690"/>
      <c r="BE40" s="690"/>
      <c r="BF40" s="712"/>
      <c r="BG40" s="705" t="s">
        <v>351</v>
      </c>
      <c r="BH40" s="706"/>
      <c r="BI40" s="706"/>
      <c r="BJ40" s="706"/>
      <c r="BK40" s="706"/>
      <c r="BL40" s="221"/>
      <c r="BM40" s="655" t="s">
        <v>352</v>
      </c>
      <c r="BN40" s="655"/>
      <c r="BO40" s="655"/>
      <c r="BP40" s="655"/>
      <c r="BQ40" s="655"/>
      <c r="BR40" s="655"/>
      <c r="BS40" s="655"/>
      <c r="BT40" s="655"/>
      <c r="BU40" s="656"/>
      <c r="BV40" s="657">
        <v>99</v>
      </c>
      <c r="BW40" s="658"/>
      <c r="BX40" s="658"/>
      <c r="BY40" s="658"/>
      <c r="BZ40" s="658"/>
      <c r="CA40" s="658"/>
      <c r="CB40" s="667"/>
      <c r="CD40" s="654" t="s">
        <v>353</v>
      </c>
      <c r="CE40" s="655"/>
      <c r="CF40" s="655"/>
      <c r="CG40" s="655"/>
      <c r="CH40" s="655"/>
      <c r="CI40" s="655"/>
      <c r="CJ40" s="655"/>
      <c r="CK40" s="655"/>
      <c r="CL40" s="655"/>
      <c r="CM40" s="655"/>
      <c r="CN40" s="655"/>
      <c r="CO40" s="655"/>
      <c r="CP40" s="655"/>
      <c r="CQ40" s="656"/>
      <c r="CR40" s="657" t="s">
        <v>234</v>
      </c>
      <c r="CS40" s="658"/>
      <c r="CT40" s="658"/>
      <c r="CU40" s="658"/>
      <c r="CV40" s="658"/>
      <c r="CW40" s="658"/>
      <c r="CX40" s="658"/>
      <c r="CY40" s="659"/>
      <c r="CZ40" s="662" t="s">
        <v>234</v>
      </c>
      <c r="DA40" s="688"/>
      <c r="DB40" s="688"/>
      <c r="DC40" s="692"/>
      <c r="DD40" s="666" t="s">
        <v>133</v>
      </c>
      <c r="DE40" s="658"/>
      <c r="DF40" s="658"/>
      <c r="DG40" s="658"/>
      <c r="DH40" s="658"/>
      <c r="DI40" s="658"/>
      <c r="DJ40" s="658"/>
      <c r="DK40" s="659"/>
      <c r="DL40" s="666" t="s">
        <v>234</v>
      </c>
      <c r="DM40" s="658"/>
      <c r="DN40" s="658"/>
      <c r="DO40" s="658"/>
      <c r="DP40" s="658"/>
      <c r="DQ40" s="658"/>
      <c r="DR40" s="658"/>
      <c r="DS40" s="658"/>
      <c r="DT40" s="658"/>
      <c r="DU40" s="658"/>
      <c r="DV40" s="659"/>
      <c r="DW40" s="662" t="s">
        <v>234</v>
      </c>
      <c r="DX40" s="688"/>
      <c r="DY40" s="688"/>
      <c r="DZ40" s="688"/>
      <c r="EA40" s="688"/>
      <c r="EB40" s="688"/>
      <c r="EC40" s="689"/>
    </row>
    <row r="41" spans="2:133" ht="11.25" customHeight="1" x14ac:dyDescent="0.15">
      <c r="B41" s="678" t="s">
        <v>354</v>
      </c>
      <c r="C41" s="679"/>
      <c r="D41" s="679"/>
      <c r="E41" s="679"/>
      <c r="F41" s="679"/>
      <c r="G41" s="679"/>
      <c r="H41" s="679"/>
      <c r="I41" s="679"/>
      <c r="J41" s="679"/>
      <c r="K41" s="679"/>
      <c r="L41" s="679"/>
      <c r="M41" s="679"/>
      <c r="N41" s="679"/>
      <c r="O41" s="679"/>
      <c r="P41" s="679"/>
      <c r="Q41" s="680"/>
      <c r="R41" s="729">
        <v>8154742</v>
      </c>
      <c r="S41" s="730"/>
      <c r="T41" s="730"/>
      <c r="U41" s="730"/>
      <c r="V41" s="730"/>
      <c r="W41" s="730"/>
      <c r="X41" s="730"/>
      <c r="Y41" s="734"/>
      <c r="Z41" s="735">
        <v>100</v>
      </c>
      <c r="AA41" s="735"/>
      <c r="AB41" s="735"/>
      <c r="AC41" s="735"/>
      <c r="AD41" s="736">
        <v>4889097</v>
      </c>
      <c r="AE41" s="736"/>
      <c r="AF41" s="736"/>
      <c r="AG41" s="736"/>
      <c r="AH41" s="736"/>
      <c r="AI41" s="736"/>
      <c r="AJ41" s="736"/>
      <c r="AK41" s="736"/>
      <c r="AL41" s="737">
        <v>100</v>
      </c>
      <c r="AM41" s="717"/>
      <c r="AN41" s="717"/>
      <c r="AO41" s="738"/>
      <c r="AQ41" s="720" t="s">
        <v>355</v>
      </c>
      <c r="AR41" s="721"/>
      <c r="AS41" s="721"/>
      <c r="AT41" s="721"/>
      <c r="AU41" s="721"/>
      <c r="AV41" s="721"/>
      <c r="AW41" s="721"/>
      <c r="AX41" s="721"/>
      <c r="AY41" s="722"/>
      <c r="AZ41" s="657">
        <v>102207</v>
      </c>
      <c r="BA41" s="658"/>
      <c r="BB41" s="658"/>
      <c r="BC41" s="658"/>
      <c r="BD41" s="690"/>
      <c r="BE41" s="690"/>
      <c r="BF41" s="712"/>
      <c r="BG41" s="705"/>
      <c r="BH41" s="706"/>
      <c r="BI41" s="706"/>
      <c r="BJ41" s="706"/>
      <c r="BK41" s="706"/>
      <c r="BL41" s="221"/>
      <c r="BM41" s="655" t="s">
        <v>356</v>
      </c>
      <c r="BN41" s="655"/>
      <c r="BO41" s="655"/>
      <c r="BP41" s="655"/>
      <c r="BQ41" s="655"/>
      <c r="BR41" s="655"/>
      <c r="BS41" s="655"/>
      <c r="BT41" s="655"/>
      <c r="BU41" s="656"/>
      <c r="BV41" s="657" t="s">
        <v>234</v>
      </c>
      <c r="BW41" s="658"/>
      <c r="BX41" s="658"/>
      <c r="BY41" s="658"/>
      <c r="BZ41" s="658"/>
      <c r="CA41" s="658"/>
      <c r="CB41" s="667"/>
      <c r="CD41" s="654" t="s">
        <v>357</v>
      </c>
      <c r="CE41" s="655"/>
      <c r="CF41" s="655"/>
      <c r="CG41" s="655"/>
      <c r="CH41" s="655"/>
      <c r="CI41" s="655"/>
      <c r="CJ41" s="655"/>
      <c r="CK41" s="655"/>
      <c r="CL41" s="655"/>
      <c r="CM41" s="655"/>
      <c r="CN41" s="655"/>
      <c r="CO41" s="655"/>
      <c r="CP41" s="655"/>
      <c r="CQ41" s="656"/>
      <c r="CR41" s="657" t="s">
        <v>234</v>
      </c>
      <c r="CS41" s="690"/>
      <c r="CT41" s="690"/>
      <c r="CU41" s="690"/>
      <c r="CV41" s="690"/>
      <c r="CW41" s="690"/>
      <c r="CX41" s="690"/>
      <c r="CY41" s="691"/>
      <c r="CZ41" s="662" t="s">
        <v>234</v>
      </c>
      <c r="DA41" s="688"/>
      <c r="DB41" s="688"/>
      <c r="DC41" s="692"/>
      <c r="DD41" s="666" t="s">
        <v>234</v>
      </c>
      <c r="DE41" s="690"/>
      <c r="DF41" s="690"/>
      <c r="DG41" s="690"/>
      <c r="DH41" s="690"/>
      <c r="DI41" s="690"/>
      <c r="DJ41" s="690"/>
      <c r="DK41" s="691"/>
      <c r="DL41" s="740"/>
      <c r="DM41" s="741"/>
      <c r="DN41" s="741"/>
      <c r="DO41" s="741"/>
      <c r="DP41" s="741"/>
      <c r="DQ41" s="741"/>
      <c r="DR41" s="741"/>
      <c r="DS41" s="741"/>
      <c r="DT41" s="741"/>
      <c r="DU41" s="741"/>
      <c r="DV41" s="742"/>
      <c r="DW41" s="731"/>
      <c r="DX41" s="732"/>
      <c r="DY41" s="732"/>
      <c r="DZ41" s="732"/>
      <c r="EA41" s="732"/>
      <c r="EB41" s="732"/>
      <c r="EC41" s="733"/>
    </row>
    <row r="42" spans="2:133" ht="11.25" customHeight="1" x14ac:dyDescent="0.15">
      <c r="AQ42" s="726" t="s">
        <v>358</v>
      </c>
      <c r="AR42" s="727"/>
      <c r="AS42" s="727"/>
      <c r="AT42" s="727"/>
      <c r="AU42" s="727"/>
      <c r="AV42" s="727"/>
      <c r="AW42" s="727"/>
      <c r="AX42" s="727"/>
      <c r="AY42" s="728"/>
      <c r="AZ42" s="729">
        <v>383286</v>
      </c>
      <c r="BA42" s="730"/>
      <c r="BB42" s="730"/>
      <c r="BC42" s="730"/>
      <c r="BD42" s="716"/>
      <c r="BE42" s="716"/>
      <c r="BF42" s="718"/>
      <c r="BG42" s="707"/>
      <c r="BH42" s="708"/>
      <c r="BI42" s="708"/>
      <c r="BJ42" s="708"/>
      <c r="BK42" s="708"/>
      <c r="BL42" s="222"/>
      <c r="BM42" s="679" t="s">
        <v>359</v>
      </c>
      <c r="BN42" s="679"/>
      <c r="BO42" s="679"/>
      <c r="BP42" s="679"/>
      <c r="BQ42" s="679"/>
      <c r="BR42" s="679"/>
      <c r="BS42" s="679"/>
      <c r="BT42" s="679"/>
      <c r="BU42" s="680"/>
      <c r="BV42" s="729">
        <v>317</v>
      </c>
      <c r="BW42" s="730"/>
      <c r="BX42" s="730"/>
      <c r="BY42" s="730"/>
      <c r="BZ42" s="730"/>
      <c r="CA42" s="730"/>
      <c r="CB42" s="739"/>
      <c r="CD42" s="654" t="s">
        <v>360</v>
      </c>
      <c r="CE42" s="655"/>
      <c r="CF42" s="655"/>
      <c r="CG42" s="655"/>
      <c r="CH42" s="655"/>
      <c r="CI42" s="655"/>
      <c r="CJ42" s="655"/>
      <c r="CK42" s="655"/>
      <c r="CL42" s="655"/>
      <c r="CM42" s="655"/>
      <c r="CN42" s="655"/>
      <c r="CO42" s="655"/>
      <c r="CP42" s="655"/>
      <c r="CQ42" s="656"/>
      <c r="CR42" s="657">
        <v>371314</v>
      </c>
      <c r="CS42" s="690"/>
      <c r="CT42" s="690"/>
      <c r="CU42" s="690"/>
      <c r="CV42" s="690"/>
      <c r="CW42" s="690"/>
      <c r="CX42" s="690"/>
      <c r="CY42" s="691"/>
      <c r="CZ42" s="662">
        <v>4.9000000000000004</v>
      </c>
      <c r="DA42" s="688"/>
      <c r="DB42" s="688"/>
      <c r="DC42" s="692"/>
      <c r="DD42" s="666">
        <v>92633</v>
      </c>
      <c r="DE42" s="690"/>
      <c r="DF42" s="690"/>
      <c r="DG42" s="690"/>
      <c r="DH42" s="690"/>
      <c r="DI42" s="690"/>
      <c r="DJ42" s="690"/>
      <c r="DK42" s="691"/>
      <c r="DL42" s="740"/>
      <c r="DM42" s="741"/>
      <c r="DN42" s="741"/>
      <c r="DO42" s="741"/>
      <c r="DP42" s="741"/>
      <c r="DQ42" s="741"/>
      <c r="DR42" s="741"/>
      <c r="DS42" s="741"/>
      <c r="DT42" s="741"/>
      <c r="DU42" s="741"/>
      <c r="DV42" s="742"/>
      <c r="DW42" s="731"/>
      <c r="DX42" s="732"/>
      <c r="DY42" s="732"/>
      <c r="DZ42" s="732"/>
      <c r="EA42" s="732"/>
      <c r="EB42" s="732"/>
      <c r="EC42" s="733"/>
    </row>
    <row r="43" spans="2:133" ht="11.25" customHeight="1" x14ac:dyDescent="0.15">
      <c r="B43" s="212" t="s">
        <v>361</v>
      </c>
      <c r="CD43" s="654" t="s">
        <v>362</v>
      </c>
      <c r="CE43" s="655"/>
      <c r="CF43" s="655"/>
      <c r="CG43" s="655"/>
      <c r="CH43" s="655"/>
      <c r="CI43" s="655"/>
      <c r="CJ43" s="655"/>
      <c r="CK43" s="655"/>
      <c r="CL43" s="655"/>
      <c r="CM43" s="655"/>
      <c r="CN43" s="655"/>
      <c r="CO43" s="655"/>
      <c r="CP43" s="655"/>
      <c r="CQ43" s="656"/>
      <c r="CR43" s="657">
        <v>5746</v>
      </c>
      <c r="CS43" s="690"/>
      <c r="CT43" s="690"/>
      <c r="CU43" s="690"/>
      <c r="CV43" s="690"/>
      <c r="CW43" s="690"/>
      <c r="CX43" s="690"/>
      <c r="CY43" s="691"/>
      <c r="CZ43" s="662">
        <v>0.1</v>
      </c>
      <c r="DA43" s="688"/>
      <c r="DB43" s="688"/>
      <c r="DC43" s="692"/>
      <c r="DD43" s="666">
        <v>5746</v>
      </c>
      <c r="DE43" s="690"/>
      <c r="DF43" s="690"/>
      <c r="DG43" s="690"/>
      <c r="DH43" s="690"/>
      <c r="DI43" s="690"/>
      <c r="DJ43" s="690"/>
      <c r="DK43" s="691"/>
      <c r="DL43" s="740"/>
      <c r="DM43" s="741"/>
      <c r="DN43" s="741"/>
      <c r="DO43" s="741"/>
      <c r="DP43" s="741"/>
      <c r="DQ43" s="741"/>
      <c r="DR43" s="741"/>
      <c r="DS43" s="741"/>
      <c r="DT43" s="741"/>
      <c r="DU43" s="741"/>
      <c r="DV43" s="742"/>
      <c r="DW43" s="731"/>
      <c r="DX43" s="732"/>
      <c r="DY43" s="732"/>
      <c r="DZ43" s="732"/>
      <c r="EA43" s="732"/>
      <c r="EB43" s="732"/>
      <c r="EC43" s="733"/>
    </row>
    <row r="44" spans="2:133" ht="11.25" customHeight="1" x14ac:dyDescent="0.15">
      <c r="B44" s="743" t="s">
        <v>363</v>
      </c>
      <c r="C44" s="743"/>
      <c r="D44" s="743"/>
      <c r="E44" s="743"/>
      <c r="F44" s="743"/>
      <c r="G44" s="743"/>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3"/>
      <c r="AH44" s="743"/>
      <c r="AI44" s="743"/>
      <c r="AJ44" s="743"/>
      <c r="AK44" s="743"/>
      <c r="AL44" s="743"/>
      <c r="AM44" s="743"/>
      <c r="AN44" s="743"/>
      <c r="AO44" s="743"/>
      <c r="AP44" s="743"/>
      <c r="AQ44" s="743"/>
      <c r="AR44" s="743"/>
      <c r="AS44" s="743"/>
      <c r="AT44" s="743"/>
      <c r="AU44" s="743"/>
      <c r="AV44" s="743"/>
      <c r="AW44" s="743"/>
      <c r="AX44" s="743"/>
      <c r="AY44" s="743"/>
      <c r="AZ44" s="743"/>
      <c r="BA44" s="743"/>
      <c r="BB44" s="743"/>
      <c r="BC44" s="743"/>
      <c r="BD44" s="743"/>
      <c r="BE44" s="743"/>
      <c r="BF44" s="743"/>
      <c r="BG44" s="743"/>
      <c r="BH44" s="743"/>
      <c r="BI44" s="743"/>
      <c r="BJ44" s="743"/>
      <c r="BK44" s="743"/>
      <c r="BL44" s="743"/>
      <c r="BM44" s="743"/>
      <c r="BN44" s="743"/>
      <c r="BO44" s="743"/>
      <c r="BP44" s="743"/>
      <c r="BQ44" s="743"/>
      <c r="BR44" s="743"/>
      <c r="BS44" s="743"/>
      <c r="BT44" s="743"/>
      <c r="BU44" s="743"/>
      <c r="BV44" s="743"/>
      <c r="BW44" s="743"/>
      <c r="BX44" s="743"/>
      <c r="BY44" s="743"/>
      <c r="BZ44" s="743"/>
      <c r="CA44" s="743"/>
      <c r="CB44" s="743"/>
      <c r="CC44" s="744"/>
      <c r="CD44" s="693" t="s">
        <v>310</v>
      </c>
      <c r="CE44" s="694"/>
      <c r="CF44" s="654" t="s">
        <v>364</v>
      </c>
      <c r="CG44" s="655"/>
      <c r="CH44" s="655"/>
      <c r="CI44" s="655"/>
      <c r="CJ44" s="655"/>
      <c r="CK44" s="655"/>
      <c r="CL44" s="655"/>
      <c r="CM44" s="655"/>
      <c r="CN44" s="655"/>
      <c r="CO44" s="655"/>
      <c r="CP44" s="655"/>
      <c r="CQ44" s="656"/>
      <c r="CR44" s="657">
        <v>371193</v>
      </c>
      <c r="CS44" s="658"/>
      <c r="CT44" s="658"/>
      <c r="CU44" s="658"/>
      <c r="CV44" s="658"/>
      <c r="CW44" s="658"/>
      <c r="CX44" s="658"/>
      <c r="CY44" s="659"/>
      <c r="CZ44" s="662">
        <v>4.9000000000000004</v>
      </c>
      <c r="DA44" s="663"/>
      <c r="DB44" s="663"/>
      <c r="DC44" s="669"/>
      <c r="DD44" s="666">
        <v>92512</v>
      </c>
      <c r="DE44" s="658"/>
      <c r="DF44" s="658"/>
      <c r="DG44" s="658"/>
      <c r="DH44" s="658"/>
      <c r="DI44" s="658"/>
      <c r="DJ44" s="658"/>
      <c r="DK44" s="659"/>
      <c r="DL44" s="740"/>
      <c r="DM44" s="741"/>
      <c r="DN44" s="741"/>
      <c r="DO44" s="741"/>
      <c r="DP44" s="741"/>
      <c r="DQ44" s="741"/>
      <c r="DR44" s="741"/>
      <c r="DS44" s="741"/>
      <c r="DT44" s="741"/>
      <c r="DU44" s="741"/>
      <c r="DV44" s="742"/>
      <c r="DW44" s="731"/>
      <c r="DX44" s="732"/>
      <c r="DY44" s="732"/>
      <c r="DZ44" s="732"/>
      <c r="EA44" s="732"/>
      <c r="EB44" s="732"/>
      <c r="EC44" s="733"/>
    </row>
    <row r="45" spans="2:133" ht="11.25" customHeight="1" x14ac:dyDescent="0.15">
      <c r="B45" s="743" t="s">
        <v>365</v>
      </c>
      <c r="C45" s="743"/>
      <c r="D45" s="743"/>
      <c r="E45" s="743"/>
      <c r="F45" s="743"/>
      <c r="G45" s="743"/>
      <c r="H45" s="743"/>
      <c r="I45" s="743"/>
      <c r="J45" s="743"/>
      <c r="K45" s="743"/>
      <c r="L45" s="743"/>
      <c r="M45" s="743"/>
      <c r="N45" s="743"/>
      <c r="O45" s="743"/>
      <c r="P45" s="743"/>
      <c r="Q45" s="743"/>
      <c r="R45" s="743"/>
      <c r="S45" s="743"/>
      <c r="T45" s="743"/>
      <c r="U45" s="743"/>
      <c r="V45" s="743"/>
      <c r="W45" s="743"/>
      <c r="X45" s="743"/>
      <c r="Y45" s="743"/>
      <c r="Z45" s="743"/>
      <c r="AA45" s="743"/>
      <c r="AB45" s="743"/>
      <c r="AC45" s="743"/>
      <c r="AD45" s="743"/>
      <c r="AE45" s="743"/>
      <c r="AF45" s="743"/>
      <c r="AG45" s="743"/>
      <c r="AH45" s="743"/>
      <c r="AI45" s="743"/>
      <c r="AJ45" s="743"/>
      <c r="AK45" s="743"/>
      <c r="AL45" s="743"/>
      <c r="AM45" s="743"/>
      <c r="AN45" s="743"/>
      <c r="AO45" s="743"/>
      <c r="AP45" s="743"/>
      <c r="AQ45" s="743"/>
      <c r="AR45" s="743"/>
      <c r="AS45" s="743"/>
      <c r="AT45" s="743"/>
      <c r="AU45" s="743"/>
      <c r="AV45" s="743"/>
      <c r="AW45" s="743"/>
      <c r="AX45" s="743"/>
      <c r="AY45" s="743"/>
      <c r="AZ45" s="743"/>
      <c r="BA45" s="743"/>
      <c r="BB45" s="743"/>
      <c r="BC45" s="743"/>
      <c r="BD45" s="743"/>
      <c r="BE45" s="743"/>
      <c r="BF45" s="743"/>
      <c r="BG45" s="743"/>
      <c r="BH45" s="743"/>
      <c r="BI45" s="743"/>
      <c r="BJ45" s="743"/>
      <c r="BK45" s="743"/>
      <c r="BL45" s="743"/>
      <c r="BM45" s="743"/>
      <c r="BN45" s="743"/>
      <c r="BO45" s="743"/>
      <c r="BP45" s="743"/>
      <c r="BQ45" s="743"/>
      <c r="BR45" s="743"/>
      <c r="BS45" s="743"/>
      <c r="BT45" s="743"/>
      <c r="BU45" s="743"/>
      <c r="BV45" s="743"/>
      <c r="BW45" s="743"/>
      <c r="BX45" s="743"/>
      <c r="BY45" s="743"/>
      <c r="BZ45" s="743"/>
      <c r="CA45" s="743"/>
      <c r="CB45" s="743"/>
      <c r="CC45" s="744"/>
      <c r="CD45" s="695"/>
      <c r="CE45" s="696"/>
      <c r="CF45" s="654" t="s">
        <v>366</v>
      </c>
      <c r="CG45" s="655"/>
      <c r="CH45" s="655"/>
      <c r="CI45" s="655"/>
      <c r="CJ45" s="655"/>
      <c r="CK45" s="655"/>
      <c r="CL45" s="655"/>
      <c r="CM45" s="655"/>
      <c r="CN45" s="655"/>
      <c r="CO45" s="655"/>
      <c r="CP45" s="655"/>
      <c r="CQ45" s="656"/>
      <c r="CR45" s="657">
        <v>169820</v>
      </c>
      <c r="CS45" s="690"/>
      <c r="CT45" s="690"/>
      <c r="CU45" s="690"/>
      <c r="CV45" s="690"/>
      <c r="CW45" s="690"/>
      <c r="CX45" s="690"/>
      <c r="CY45" s="691"/>
      <c r="CZ45" s="662">
        <v>2.2000000000000002</v>
      </c>
      <c r="DA45" s="688"/>
      <c r="DB45" s="688"/>
      <c r="DC45" s="692"/>
      <c r="DD45" s="666">
        <v>9298</v>
      </c>
      <c r="DE45" s="690"/>
      <c r="DF45" s="690"/>
      <c r="DG45" s="690"/>
      <c r="DH45" s="690"/>
      <c r="DI45" s="690"/>
      <c r="DJ45" s="690"/>
      <c r="DK45" s="691"/>
      <c r="DL45" s="740"/>
      <c r="DM45" s="741"/>
      <c r="DN45" s="741"/>
      <c r="DO45" s="741"/>
      <c r="DP45" s="741"/>
      <c r="DQ45" s="741"/>
      <c r="DR45" s="741"/>
      <c r="DS45" s="741"/>
      <c r="DT45" s="741"/>
      <c r="DU45" s="741"/>
      <c r="DV45" s="742"/>
      <c r="DW45" s="731"/>
      <c r="DX45" s="732"/>
      <c r="DY45" s="732"/>
      <c r="DZ45" s="732"/>
      <c r="EA45" s="732"/>
      <c r="EB45" s="732"/>
      <c r="EC45" s="733"/>
    </row>
    <row r="46" spans="2:133" ht="11.25" customHeight="1" x14ac:dyDescent="0.15">
      <c r="B46" s="223"/>
      <c r="CD46" s="695"/>
      <c r="CE46" s="696"/>
      <c r="CF46" s="654" t="s">
        <v>367</v>
      </c>
      <c r="CG46" s="655"/>
      <c r="CH46" s="655"/>
      <c r="CI46" s="655"/>
      <c r="CJ46" s="655"/>
      <c r="CK46" s="655"/>
      <c r="CL46" s="655"/>
      <c r="CM46" s="655"/>
      <c r="CN46" s="655"/>
      <c r="CO46" s="655"/>
      <c r="CP46" s="655"/>
      <c r="CQ46" s="656"/>
      <c r="CR46" s="657">
        <v>201373</v>
      </c>
      <c r="CS46" s="658"/>
      <c r="CT46" s="658"/>
      <c r="CU46" s="658"/>
      <c r="CV46" s="658"/>
      <c r="CW46" s="658"/>
      <c r="CX46" s="658"/>
      <c r="CY46" s="659"/>
      <c r="CZ46" s="662">
        <v>2.6</v>
      </c>
      <c r="DA46" s="663"/>
      <c r="DB46" s="663"/>
      <c r="DC46" s="669"/>
      <c r="DD46" s="666">
        <v>83214</v>
      </c>
      <c r="DE46" s="658"/>
      <c r="DF46" s="658"/>
      <c r="DG46" s="658"/>
      <c r="DH46" s="658"/>
      <c r="DI46" s="658"/>
      <c r="DJ46" s="658"/>
      <c r="DK46" s="659"/>
      <c r="DL46" s="740"/>
      <c r="DM46" s="741"/>
      <c r="DN46" s="741"/>
      <c r="DO46" s="741"/>
      <c r="DP46" s="741"/>
      <c r="DQ46" s="741"/>
      <c r="DR46" s="741"/>
      <c r="DS46" s="741"/>
      <c r="DT46" s="741"/>
      <c r="DU46" s="741"/>
      <c r="DV46" s="742"/>
      <c r="DW46" s="731"/>
      <c r="DX46" s="732"/>
      <c r="DY46" s="732"/>
      <c r="DZ46" s="732"/>
      <c r="EA46" s="732"/>
      <c r="EB46" s="732"/>
      <c r="EC46" s="733"/>
    </row>
    <row r="47" spans="2:133" ht="11.25" customHeight="1" x14ac:dyDescent="0.15">
      <c r="B47" s="223"/>
      <c r="CD47" s="695"/>
      <c r="CE47" s="696"/>
      <c r="CF47" s="654" t="s">
        <v>368</v>
      </c>
      <c r="CG47" s="655"/>
      <c r="CH47" s="655"/>
      <c r="CI47" s="655"/>
      <c r="CJ47" s="655"/>
      <c r="CK47" s="655"/>
      <c r="CL47" s="655"/>
      <c r="CM47" s="655"/>
      <c r="CN47" s="655"/>
      <c r="CO47" s="655"/>
      <c r="CP47" s="655"/>
      <c r="CQ47" s="656"/>
      <c r="CR47" s="657">
        <v>121</v>
      </c>
      <c r="CS47" s="690"/>
      <c r="CT47" s="690"/>
      <c r="CU47" s="690"/>
      <c r="CV47" s="690"/>
      <c r="CW47" s="690"/>
      <c r="CX47" s="690"/>
      <c r="CY47" s="691"/>
      <c r="CZ47" s="662">
        <v>0</v>
      </c>
      <c r="DA47" s="688"/>
      <c r="DB47" s="688"/>
      <c r="DC47" s="692"/>
      <c r="DD47" s="666">
        <v>121</v>
      </c>
      <c r="DE47" s="690"/>
      <c r="DF47" s="690"/>
      <c r="DG47" s="690"/>
      <c r="DH47" s="690"/>
      <c r="DI47" s="690"/>
      <c r="DJ47" s="690"/>
      <c r="DK47" s="691"/>
      <c r="DL47" s="740"/>
      <c r="DM47" s="741"/>
      <c r="DN47" s="741"/>
      <c r="DO47" s="741"/>
      <c r="DP47" s="741"/>
      <c r="DQ47" s="741"/>
      <c r="DR47" s="741"/>
      <c r="DS47" s="741"/>
      <c r="DT47" s="741"/>
      <c r="DU47" s="741"/>
      <c r="DV47" s="742"/>
      <c r="DW47" s="731"/>
      <c r="DX47" s="732"/>
      <c r="DY47" s="732"/>
      <c r="DZ47" s="732"/>
      <c r="EA47" s="732"/>
      <c r="EB47" s="732"/>
      <c r="EC47" s="733"/>
    </row>
    <row r="48" spans="2:133" x14ac:dyDescent="0.15">
      <c r="B48" s="223"/>
      <c r="CD48" s="697"/>
      <c r="CE48" s="698"/>
      <c r="CF48" s="654" t="s">
        <v>369</v>
      </c>
      <c r="CG48" s="655"/>
      <c r="CH48" s="655"/>
      <c r="CI48" s="655"/>
      <c r="CJ48" s="655"/>
      <c r="CK48" s="655"/>
      <c r="CL48" s="655"/>
      <c r="CM48" s="655"/>
      <c r="CN48" s="655"/>
      <c r="CO48" s="655"/>
      <c r="CP48" s="655"/>
      <c r="CQ48" s="656"/>
      <c r="CR48" s="657" t="s">
        <v>234</v>
      </c>
      <c r="CS48" s="658"/>
      <c r="CT48" s="658"/>
      <c r="CU48" s="658"/>
      <c r="CV48" s="658"/>
      <c r="CW48" s="658"/>
      <c r="CX48" s="658"/>
      <c r="CY48" s="659"/>
      <c r="CZ48" s="662" t="s">
        <v>234</v>
      </c>
      <c r="DA48" s="663"/>
      <c r="DB48" s="663"/>
      <c r="DC48" s="669"/>
      <c r="DD48" s="666" t="s">
        <v>133</v>
      </c>
      <c r="DE48" s="658"/>
      <c r="DF48" s="658"/>
      <c r="DG48" s="658"/>
      <c r="DH48" s="658"/>
      <c r="DI48" s="658"/>
      <c r="DJ48" s="658"/>
      <c r="DK48" s="659"/>
      <c r="DL48" s="740"/>
      <c r="DM48" s="741"/>
      <c r="DN48" s="741"/>
      <c r="DO48" s="741"/>
      <c r="DP48" s="741"/>
      <c r="DQ48" s="741"/>
      <c r="DR48" s="741"/>
      <c r="DS48" s="741"/>
      <c r="DT48" s="741"/>
      <c r="DU48" s="741"/>
      <c r="DV48" s="742"/>
      <c r="DW48" s="731"/>
      <c r="DX48" s="732"/>
      <c r="DY48" s="732"/>
      <c r="DZ48" s="732"/>
      <c r="EA48" s="732"/>
      <c r="EB48" s="732"/>
      <c r="EC48" s="733"/>
    </row>
    <row r="49" spans="2:133" ht="11.25" customHeight="1" x14ac:dyDescent="0.15">
      <c r="B49" s="223"/>
      <c r="CD49" s="678" t="s">
        <v>370</v>
      </c>
      <c r="CE49" s="679"/>
      <c r="CF49" s="679"/>
      <c r="CG49" s="679"/>
      <c r="CH49" s="679"/>
      <c r="CI49" s="679"/>
      <c r="CJ49" s="679"/>
      <c r="CK49" s="679"/>
      <c r="CL49" s="679"/>
      <c r="CM49" s="679"/>
      <c r="CN49" s="679"/>
      <c r="CO49" s="679"/>
      <c r="CP49" s="679"/>
      <c r="CQ49" s="680"/>
      <c r="CR49" s="729">
        <v>7614790</v>
      </c>
      <c r="CS49" s="716"/>
      <c r="CT49" s="716"/>
      <c r="CU49" s="716"/>
      <c r="CV49" s="716"/>
      <c r="CW49" s="716"/>
      <c r="CX49" s="716"/>
      <c r="CY49" s="745"/>
      <c r="CZ49" s="737">
        <v>100</v>
      </c>
      <c r="DA49" s="746"/>
      <c r="DB49" s="746"/>
      <c r="DC49" s="747"/>
      <c r="DD49" s="748">
        <v>5388404</v>
      </c>
      <c r="DE49" s="716"/>
      <c r="DF49" s="716"/>
      <c r="DG49" s="716"/>
      <c r="DH49" s="716"/>
      <c r="DI49" s="716"/>
      <c r="DJ49" s="716"/>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Fs2a9R38L0xGrDjt8Hf7aryqAEvjrx370WAImP9hmbAFDB6mjyD6616nMrlyNA2EGpdJtL94lA2QQJSnWla28A==" saltValue="tNGK6JfLfEtBa0S7pF1db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U59" sqref="AU59:AY59"/>
    </sheetView>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755" t="s">
        <v>371</v>
      </c>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56" t="s">
        <v>372</v>
      </c>
      <c r="DK2" s="757"/>
      <c r="DL2" s="757"/>
      <c r="DM2" s="757"/>
      <c r="DN2" s="757"/>
      <c r="DO2" s="758"/>
      <c r="DP2" s="226"/>
      <c r="DQ2" s="756" t="s">
        <v>373</v>
      </c>
      <c r="DR2" s="757"/>
      <c r="DS2" s="757"/>
      <c r="DT2" s="757"/>
      <c r="DU2" s="757"/>
      <c r="DV2" s="757"/>
      <c r="DW2" s="757"/>
      <c r="DX2" s="757"/>
      <c r="DY2" s="757"/>
      <c r="DZ2" s="758"/>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759" t="s">
        <v>374</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c r="AS4" s="759"/>
      <c r="AT4" s="759"/>
      <c r="AU4" s="759"/>
      <c r="AV4" s="759"/>
      <c r="AW4" s="759"/>
      <c r="AX4" s="759"/>
      <c r="AY4" s="759"/>
      <c r="AZ4" s="230"/>
      <c r="BA4" s="230"/>
      <c r="BB4" s="230"/>
      <c r="BC4" s="230"/>
      <c r="BD4" s="230"/>
      <c r="BE4" s="231"/>
      <c r="BF4" s="231"/>
      <c r="BG4" s="231"/>
      <c r="BH4" s="231"/>
      <c r="BI4" s="231"/>
      <c r="BJ4" s="231"/>
      <c r="BK4" s="231"/>
      <c r="BL4" s="231"/>
      <c r="BM4" s="231"/>
      <c r="BN4" s="231"/>
      <c r="BO4" s="231"/>
      <c r="BP4" s="231"/>
      <c r="BQ4" s="760" t="s">
        <v>375</v>
      </c>
      <c r="BR4" s="760"/>
      <c r="BS4" s="760"/>
      <c r="BT4" s="760"/>
      <c r="BU4" s="760"/>
      <c r="BV4" s="760"/>
      <c r="BW4" s="760"/>
      <c r="BX4" s="760"/>
      <c r="BY4" s="760"/>
      <c r="BZ4" s="760"/>
      <c r="CA4" s="760"/>
      <c r="CB4" s="760"/>
      <c r="CC4" s="760"/>
      <c r="CD4" s="760"/>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232"/>
    </row>
    <row r="5" spans="1:131" s="233" customFormat="1" ht="26.25" customHeight="1" x14ac:dyDescent="0.15">
      <c r="A5" s="761" t="s">
        <v>376</v>
      </c>
      <c r="B5" s="762"/>
      <c r="C5" s="762"/>
      <c r="D5" s="762"/>
      <c r="E5" s="762"/>
      <c r="F5" s="762"/>
      <c r="G5" s="762"/>
      <c r="H5" s="762"/>
      <c r="I5" s="762"/>
      <c r="J5" s="762"/>
      <c r="K5" s="762"/>
      <c r="L5" s="762"/>
      <c r="M5" s="762"/>
      <c r="N5" s="762"/>
      <c r="O5" s="762"/>
      <c r="P5" s="763"/>
      <c r="Q5" s="767" t="s">
        <v>377</v>
      </c>
      <c r="R5" s="768"/>
      <c r="S5" s="768"/>
      <c r="T5" s="768"/>
      <c r="U5" s="769"/>
      <c r="V5" s="767" t="s">
        <v>378</v>
      </c>
      <c r="W5" s="768"/>
      <c r="X5" s="768"/>
      <c r="Y5" s="768"/>
      <c r="Z5" s="769"/>
      <c r="AA5" s="767" t="s">
        <v>379</v>
      </c>
      <c r="AB5" s="768"/>
      <c r="AC5" s="768"/>
      <c r="AD5" s="768"/>
      <c r="AE5" s="768"/>
      <c r="AF5" s="773" t="s">
        <v>380</v>
      </c>
      <c r="AG5" s="768"/>
      <c r="AH5" s="768"/>
      <c r="AI5" s="768"/>
      <c r="AJ5" s="774"/>
      <c r="AK5" s="768" t="s">
        <v>381</v>
      </c>
      <c r="AL5" s="768"/>
      <c r="AM5" s="768"/>
      <c r="AN5" s="768"/>
      <c r="AO5" s="769"/>
      <c r="AP5" s="767" t="s">
        <v>382</v>
      </c>
      <c r="AQ5" s="768"/>
      <c r="AR5" s="768"/>
      <c r="AS5" s="768"/>
      <c r="AT5" s="769"/>
      <c r="AU5" s="767" t="s">
        <v>383</v>
      </c>
      <c r="AV5" s="768"/>
      <c r="AW5" s="768"/>
      <c r="AX5" s="768"/>
      <c r="AY5" s="774"/>
      <c r="AZ5" s="230"/>
      <c r="BA5" s="230"/>
      <c r="BB5" s="230"/>
      <c r="BC5" s="230"/>
      <c r="BD5" s="230"/>
      <c r="BE5" s="231"/>
      <c r="BF5" s="231"/>
      <c r="BG5" s="231"/>
      <c r="BH5" s="231"/>
      <c r="BI5" s="231"/>
      <c r="BJ5" s="231"/>
      <c r="BK5" s="231"/>
      <c r="BL5" s="231"/>
      <c r="BM5" s="231"/>
      <c r="BN5" s="231"/>
      <c r="BO5" s="231"/>
      <c r="BP5" s="231"/>
      <c r="BQ5" s="761" t="s">
        <v>384</v>
      </c>
      <c r="BR5" s="762"/>
      <c r="BS5" s="762"/>
      <c r="BT5" s="762"/>
      <c r="BU5" s="762"/>
      <c r="BV5" s="762"/>
      <c r="BW5" s="762"/>
      <c r="BX5" s="762"/>
      <c r="BY5" s="762"/>
      <c r="BZ5" s="762"/>
      <c r="CA5" s="762"/>
      <c r="CB5" s="762"/>
      <c r="CC5" s="762"/>
      <c r="CD5" s="762"/>
      <c r="CE5" s="762"/>
      <c r="CF5" s="762"/>
      <c r="CG5" s="763"/>
      <c r="CH5" s="767" t="s">
        <v>385</v>
      </c>
      <c r="CI5" s="768"/>
      <c r="CJ5" s="768"/>
      <c r="CK5" s="768"/>
      <c r="CL5" s="769"/>
      <c r="CM5" s="767" t="s">
        <v>386</v>
      </c>
      <c r="CN5" s="768"/>
      <c r="CO5" s="768"/>
      <c r="CP5" s="768"/>
      <c r="CQ5" s="769"/>
      <c r="CR5" s="767" t="s">
        <v>387</v>
      </c>
      <c r="CS5" s="768"/>
      <c r="CT5" s="768"/>
      <c r="CU5" s="768"/>
      <c r="CV5" s="769"/>
      <c r="CW5" s="767" t="s">
        <v>388</v>
      </c>
      <c r="CX5" s="768"/>
      <c r="CY5" s="768"/>
      <c r="CZ5" s="768"/>
      <c r="DA5" s="769"/>
      <c r="DB5" s="767" t="s">
        <v>389</v>
      </c>
      <c r="DC5" s="768"/>
      <c r="DD5" s="768"/>
      <c r="DE5" s="768"/>
      <c r="DF5" s="769"/>
      <c r="DG5" s="797" t="s">
        <v>390</v>
      </c>
      <c r="DH5" s="798"/>
      <c r="DI5" s="798"/>
      <c r="DJ5" s="798"/>
      <c r="DK5" s="799"/>
      <c r="DL5" s="797" t="s">
        <v>391</v>
      </c>
      <c r="DM5" s="798"/>
      <c r="DN5" s="798"/>
      <c r="DO5" s="798"/>
      <c r="DP5" s="799"/>
      <c r="DQ5" s="767" t="s">
        <v>392</v>
      </c>
      <c r="DR5" s="768"/>
      <c r="DS5" s="768"/>
      <c r="DT5" s="768"/>
      <c r="DU5" s="769"/>
      <c r="DV5" s="767" t="s">
        <v>383</v>
      </c>
      <c r="DW5" s="768"/>
      <c r="DX5" s="768"/>
      <c r="DY5" s="768"/>
      <c r="DZ5" s="774"/>
      <c r="EA5" s="232"/>
    </row>
    <row r="6" spans="1:131" s="233" customFormat="1" ht="26.25" customHeight="1" thickBot="1" x14ac:dyDescent="0.2">
      <c r="A6" s="764"/>
      <c r="B6" s="765"/>
      <c r="C6" s="765"/>
      <c r="D6" s="765"/>
      <c r="E6" s="765"/>
      <c r="F6" s="765"/>
      <c r="G6" s="765"/>
      <c r="H6" s="765"/>
      <c r="I6" s="765"/>
      <c r="J6" s="765"/>
      <c r="K6" s="765"/>
      <c r="L6" s="765"/>
      <c r="M6" s="765"/>
      <c r="N6" s="765"/>
      <c r="O6" s="765"/>
      <c r="P6" s="766"/>
      <c r="Q6" s="770"/>
      <c r="R6" s="771"/>
      <c r="S6" s="771"/>
      <c r="T6" s="771"/>
      <c r="U6" s="772"/>
      <c r="V6" s="770"/>
      <c r="W6" s="771"/>
      <c r="X6" s="771"/>
      <c r="Y6" s="771"/>
      <c r="Z6" s="772"/>
      <c r="AA6" s="770"/>
      <c r="AB6" s="771"/>
      <c r="AC6" s="771"/>
      <c r="AD6" s="771"/>
      <c r="AE6" s="771"/>
      <c r="AF6" s="775"/>
      <c r="AG6" s="771"/>
      <c r="AH6" s="771"/>
      <c r="AI6" s="771"/>
      <c r="AJ6" s="776"/>
      <c r="AK6" s="771"/>
      <c r="AL6" s="771"/>
      <c r="AM6" s="771"/>
      <c r="AN6" s="771"/>
      <c r="AO6" s="772"/>
      <c r="AP6" s="770"/>
      <c r="AQ6" s="771"/>
      <c r="AR6" s="771"/>
      <c r="AS6" s="771"/>
      <c r="AT6" s="772"/>
      <c r="AU6" s="770"/>
      <c r="AV6" s="771"/>
      <c r="AW6" s="771"/>
      <c r="AX6" s="771"/>
      <c r="AY6" s="776"/>
      <c r="AZ6" s="230"/>
      <c r="BA6" s="230"/>
      <c r="BB6" s="230"/>
      <c r="BC6" s="230"/>
      <c r="BD6" s="230"/>
      <c r="BE6" s="231"/>
      <c r="BF6" s="231"/>
      <c r="BG6" s="231"/>
      <c r="BH6" s="231"/>
      <c r="BI6" s="231"/>
      <c r="BJ6" s="231"/>
      <c r="BK6" s="231"/>
      <c r="BL6" s="231"/>
      <c r="BM6" s="231"/>
      <c r="BN6" s="231"/>
      <c r="BO6" s="231"/>
      <c r="BP6" s="231"/>
      <c r="BQ6" s="764"/>
      <c r="BR6" s="765"/>
      <c r="BS6" s="765"/>
      <c r="BT6" s="765"/>
      <c r="BU6" s="765"/>
      <c r="BV6" s="765"/>
      <c r="BW6" s="765"/>
      <c r="BX6" s="765"/>
      <c r="BY6" s="765"/>
      <c r="BZ6" s="765"/>
      <c r="CA6" s="765"/>
      <c r="CB6" s="765"/>
      <c r="CC6" s="765"/>
      <c r="CD6" s="765"/>
      <c r="CE6" s="765"/>
      <c r="CF6" s="765"/>
      <c r="CG6" s="766"/>
      <c r="CH6" s="770"/>
      <c r="CI6" s="771"/>
      <c r="CJ6" s="771"/>
      <c r="CK6" s="771"/>
      <c r="CL6" s="772"/>
      <c r="CM6" s="770"/>
      <c r="CN6" s="771"/>
      <c r="CO6" s="771"/>
      <c r="CP6" s="771"/>
      <c r="CQ6" s="772"/>
      <c r="CR6" s="770"/>
      <c r="CS6" s="771"/>
      <c r="CT6" s="771"/>
      <c r="CU6" s="771"/>
      <c r="CV6" s="772"/>
      <c r="CW6" s="770"/>
      <c r="CX6" s="771"/>
      <c r="CY6" s="771"/>
      <c r="CZ6" s="771"/>
      <c r="DA6" s="772"/>
      <c r="DB6" s="770"/>
      <c r="DC6" s="771"/>
      <c r="DD6" s="771"/>
      <c r="DE6" s="771"/>
      <c r="DF6" s="772"/>
      <c r="DG6" s="800"/>
      <c r="DH6" s="801"/>
      <c r="DI6" s="801"/>
      <c r="DJ6" s="801"/>
      <c r="DK6" s="802"/>
      <c r="DL6" s="800"/>
      <c r="DM6" s="801"/>
      <c r="DN6" s="801"/>
      <c r="DO6" s="801"/>
      <c r="DP6" s="802"/>
      <c r="DQ6" s="770"/>
      <c r="DR6" s="771"/>
      <c r="DS6" s="771"/>
      <c r="DT6" s="771"/>
      <c r="DU6" s="772"/>
      <c r="DV6" s="770"/>
      <c r="DW6" s="771"/>
      <c r="DX6" s="771"/>
      <c r="DY6" s="771"/>
      <c r="DZ6" s="776"/>
      <c r="EA6" s="232"/>
    </row>
    <row r="7" spans="1:131" s="233" customFormat="1" ht="26.25" customHeight="1" thickTop="1" x14ac:dyDescent="0.15">
      <c r="A7" s="234">
        <v>1</v>
      </c>
      <c r="B7" s="783" t="s">
        <v>393</v>
      </c>
      <c r="C7" s="784"/>
      <c r="D7" s="784"/>
      <c r="E7" s="784"/>
      <c r="F7" s="784"/>
      <c r="G7" s="784"/>
      <c r="H7" s="784"/>
      <c r="I7" s="784"/>
      <c r="J7" s="784"/>
      <c r="K7" s="784"/>
      <c r="L7" s="784"/>
      <c r="M7" s="784"/>
      <c r="N7" s="784"/>
      <c r="O7" s="784"/>
      <c r="P7" s="785"/>
      <c r="Q7" s="786">
        <v>8156</v>
      </c>
      <c r="R7" s="787"/>
      <c r="S7" s="787"/>
      <c r="T7" s="787"/>
      <c r="U7" s="787"/>
      <c r="V7" s="787">
        <v>7616</v>
      </c>
      <c r="W7" s="787"/>
      <c r="X7" s="787"/>
      <c r="Y7" s="787"/>
      <c r="Z7" s="787"/>
      <c r="AA7" s="787">
        <v>540</v>
      </c>
      <c r="AB7" s="787"/>
      <c r="AC7" s="787"/>
      <c r="AD7" s="787"/>
      <c r="AE7" s="788"/>
      <c r="AF7" s="789">
        <v>533</v>
      </c>
      <c r="AG7" s="790"/>
      <c r="AH7" s="790"/>
      <c r="AI7" s="790"/>
      <c r="AJ7" s="791"/>
      <c r="AK7" s="792">
        <v>46</v>
      </c>
      <c r="AL7" s="793"/>
      <c r="AM7" s="793"/>
      <c r="AN7" s="793"/>
      <c r="AO7" s="793"/>
      <c r="AP7" s="793">
        <v>5093</v>
      </c>
      <c r="AQ7" s="793"/>
      <c r="AR7" s="793"/>
      <c r="AS7" s="793"/>
      <c r="AT7" s="793"/>
      <c r="AU7" s="794"/>
      <c r="AV7" s="794"/>
      <c r="AW7" s="794"/>
      <c r="AX7" s="794"/>
      <c r="AY7" s="795"/>
      <c r="AZ7" s="230"/>
      <c r="BA7" s="230"/>
      <c r="BB7" s="230"/>
      <c r="BC7" s="230"/>
      <c r="BD7" s="230"/>
      <c r="BE7" s="231"/>
      <c r="BF7" s="231"/>
      <c r="BG7" s="231"/>
      <c r="BH7" s="231"/>
      <c r="BI7" s="231"/>
      <c r="BJ7" s="231"/>
      <c r="BK7" s="231"/>
      <c r="BL7" s="231"/>
      <c r="BM7" s="231"/>
      <c r="BN7" s="231"/>
      <c r="BO7" s="231"/>
      <c r="BP7" s="231"/>
      <c r="BQ7" s="234">
        <v>1</v>
      </c>
      <c r="BR7" s="235"/>
      <c r="BS7" s="780"/>
      <c r="BT7" s="781"/>
      <c r="BU7" s="781"/>
      <c r="BV7" s="781"/>
      <c r="BW7" s="781"/>
      <c r="BX7" s="781"/>
      <c r="BY7" s="781"/>
      <c r="BZ7" s="781"/>
      <c r="CA7" s="781"/>
      <c r="CB7" s="781"/>
      <c r="CC7" s="781"/>
      <c r="CD7" s="781"/>
      <c r="CE7" s="781"/>
      <c r="CF7" s="781"/>
      <c r="CG7" s="796"/>
      <c r="CH7" s="777"/>
      <c r="CI7" s="778"/>
      <c r="CJ7" s="778"/>
      <c r="CK7" s="778"/>
      <c r="CL7" s="779"/>
      <c r="CM7" s="777"/>
      <c r="CN7" s="778"/>
      <c r="CO7" s="778"/>
      <c r="CP7" s="778"/>
      <c r="CQ7" s="779"/>
      <c r="CR7" s="777"/>
      <c r="CS7" s="778"/>
      <c r="CT7" s="778"/>
      <c r="CU7" s="778"/>
      <c r="CV7" s="779"/>
      <c r="CW7" s="777"/>
      <c r="CX7" s="778"/>
      <c r="CY7" s="778"/>
      <c r="CZ7" s="778"/>
      <c r="DA7" s="779"/>
      <c r="DB7" s="777"/>
      <c r="DC7" s="778"/>
      <c r="DD7" s="778"/>
      <c r="DE7" s="778"/>
      <c r="DF7" s="779"/>
      <c r="DG7" s="777"/>
      <c r="DH7" s="778"/>
      <c r="DI7" s="778"/>
      <c r="DJ7" s="778"/>
      <c r="DK7" s="779"/>
      <c r="DL7" s="777"/>
      <c r="DM7" s="778"/>
      <c r="DN7" s="778"/>
      <c r="DO7" s="778"/>
      <c r="DP7" s="779"/>
      <c r="DQ7" s="777"/>
      <c r="DR7" s="778"/>
      <c r="DS7" s="778"/>
      <c r="DT7" s="778"/>
      <c r="DU7" s="779"/>
      <c r="DV7" s="780"/>
      <c r="DW7" s="781"/>
      <c r="DX7" s="781"/>
      <c r="DY7" s="781"/>
      <c r="DZ7" s="782"/>
      <c r="EA7" s="232"/>
    </row>
    <row r="8" spans="1:131" s="233" customFormat="1" ht="26.25" customHeight="1" x14ac:dyDescent="0.15">
      <c r="A8" s="236">
        <v>2</v>
      </c>
      <c r="B8" s="814"/>
      <c r="C8" s="815"/>
      <c r="D8" s="815"/>
      <c r="E8" s="815"/>
      <c r="F8" s="815"/>
      <c r="G8" s="815"/>
      <c r="H8" s="815"/>
      <c r="I8" s="815"/>
      <c r="J8" s="815"/>
      <c r="K8" s="815"/>
      <c r="L8" s="815"/>
      <c r="M8" s="815"/>
      <c r="N8" s="815"/>
      <c r="O8" s="815"/>
      <c r="P8" s="816"/>
      <c r="Q8" s="817"/>
      <c r="R8" s="818"/>
      <c r="S8" s="818"/>
      <c r="T8" s="818"/>
      <c r="U8" s="818"/>
      <c r="V8" s="818"/>
      <c r="W8" s="818"/>
      <c r="X8" s="818"/>
      <c r="Y8" s="818"/>
      <c r="Z8" s="818"/>
      <c r="AA8" s="818"/>
      <c r="AB8" s="818"/>
      <c r="AC8" s="818"/>
      <c r="AD8" s="818"/>
      <c r="AE8" s="819"/>
      <c r="AF8" s="820"/>
      <c r="AG8" s="821"/>
      <c r="AH8" s="821"/>
      <c r="AI8" s="821"/>
      <c r="AJ8" s="822"/>
      <c r="AK8" s="803"/>
      <c r="AL8" s="804"/>
      <c r="AM8" s="804"/>
      <c r="AN8" s="804"/>
      <c r="AO8" s="804"/>
      <c r="AP8" s="804"/>
      <c r="AQ8" s="804"/>
      <c r="AR8" s="804"/>
      <c r="AS8" s="804"/>
      <c r="AT8" s="804"/>
      <c r="AU8" s="805"/>
      <c r="AV8" s="805"/>
      <c r="AW8" s="805"/>
      <c r="AX8" s="805"/>
      <c r="AY8" s="806"/>
      <c r="AZ8" s="230"/>
      <c r="BA8" s="230"/>
      <c r="BB8" s="230"/>
      <c r="BC8" s="230"/>
      <c r="BD8" s="230"/>
      <c r="BE8" s="231"/>
      <c r="BF8" s="231"/>
      <c r="BG8" s="231"/>
      <c r="BH8" s="231"/>
      <c r="BI8" s="231"/>
      <c r="BJ8" s="231"/>
      <c r="BK8" s="231"/>
      <c r="BL8" s="231"/>
      <c r="BM8" s="231"/>
      <c r="BN8" s="231"/>
      <c r="BO8" s="231"/>
      <c r="BP8" s="231"/>
      <c r="BQ8" s="236">
        <v>2</v>
      </c>
      <c r="BR8" s="237"/>
      <c r="BS8" s="807"/>
      <c r="BT8" s="808"/>
      <c r="BU8" s="808"/>
      <c r="BV8" s="808"/>
      <c r="BW8" s="808"/>
      <c r="BX8" s="808"/>
      <c r="BY8" s="808"/>
      <c r="BZ8" s="808"/>
      <c r="CA8" s="808"/>
      <c r="CB8" s="808"/>
      <c r="CC8" s="808"/>
      <c r="CD8" s="808"/>
      <c r="CE8" s="808"/>
      <c r="CF8" s="808"/>
      <c r="CG8" s="809"/>
      <c r="CH8" s="810"/>
      <c r="CI8" s="811"/>
      <c r="CJ8" s="811"/>
      <c r="CK8" s="811"/>
      <c r="CL8" s="812"/>
      <c r="CM8" s="810"/>
      <c r="CN8" s="811"/>
      <c r="CO8" s="811"/>
      <c r="CP8" s="811"/>
      <c r="CQ8" s="812"/>
      <c r="CR8" s="810"/>
      <c r="CS8" s="811"/>
      <c r="CT8" s="811"/>
      <c r="CU8" s="811"/>
      <c r="CV8" s="812"/>
      <c r="CW8" s="810"/>
      <c r="CX8" s="811"/>
      <c r="CY8" s="811"/>
      <c r="CZ8" s="811"/>
      <c r="DA8" s="812"/>
      <c r="DB8" s="810"/>
      <c r="DC8" s="811"/>
      <c r="DD8" s="811"/>
      <c r="DE8" s="811"/>
      <c r="DF8" s="812"/>
      <c r="DG8" s="810"/>
      <c r="DH8" s="811"/>
      <c r="DI8" s="811"/>
      <c r="DJ8" s="811"/>
      <c r="DK8" s="812"/>
      <c r="DL8" s="810"/>
      <c r="DM8" s="811"/>
      <c r="DN8" s="811"/>
      <c r="DO8" s="811"/>
      <c r="DP8" s="812"/>
      <c r="DQ8" s="810"/>
      <c r="DR8" s="811"/>
      <c r="DS8" s="811"/>
      <c r="DT8" s="811"/>
      <c r="DU8" s="812"/>
      <c r="DV8" s="807"/>
      <c r="DW8" s="808"/>
      <c r="DX8" s="808"/>
      <c r="DY8" s="808"/>
      <c r="DZ8" s="813"/>
      <c r="EA8" s="232"/>
    </row>
    <row r="9" spans="1:131" s="233" customFormat="1" ht="26.25" customHeight="1" x14ac:dyDescent="0.15">
      <c r="A9" s="236">
        <v>3</v>
      </c>
      <c r="B9" s="814"/>
      <c r="C9" s="815"/>
      <c r="D9" s="815"/>
      <c r="E9" s="815"/>
      <c r="F9" s="815"/>
      <c r="G9" s="815"/>
      <c r="H9" s="815"/>
      <c r="I9" s="815"/>
      <c r="J9" s="815"/>
      <c r="K9" s="815"/>
      <c r="L9" s="815"/>
      <c r="M9" s="815"/>
      <c r="N9" s="815"/>
      <c r="O9" s="815"/>
      <c r="P9" s="816"/>
      <c r="Q9" s="817"/>
      <c r="R9" s="818"/>
      <c r="S9" s="818"/>
      <c r="T9" s="818"/>
      <c r="U9" s="818"/>
      <c r="V9" s="818"/>
      <c r="W9" s="818"/>
      <c r="X9" s="818"/>
      <c r="Y9" s="818"/>
      <c r="Z9" s="818"/>
      <c r="AA9" s="818"/>
      <c r="AB9" s="818"/>
      <c r="AC9" s="818"/>
      <c r="AD9" s="818"/>
      <c r="AE9" s="819"/>
      <c r="AF9" s="820"/>
      <c r="AG9" s="821"/>
      <c r="AH9" s="821"/>
      <c r="AI9" s="821"/>
      <c r="AJ9" s="822"/>
      <c r="AK9" s="803"/>
      <c r="AL9" s="804"/>
      <c r="AM9" s="804"/>
      <c r="AN9" s="804"/>
      <c r="AO9" s="804"/>
      <c r="AP9" s="804"/>
      <c r="AQ9" s="804"/>
      <c r="AR9" s="804"/>
      <c r="AS9" s="804"/>
      <c r="AT9" s="804"/>
      <c r="AU9" s="805"/>
      <c r="AV9" s="805"/>
      <c r="AW9" s="805"/>
      <c r="AX9" s="805"/>
      <c r="AY9" s="806"/>
      <c r="AZ9" s="230"/>
      <c r="BA9" s="230"/>
      <c r="BB9" s="230"/>
      <c r="BC9" s="230"/>
      <c r="BD9" s="230"/>
      <c r="BE9" s="231"/>
      <c r="BF9" s="231"/>
      <c r="BG9" s="231"/>
      <c r="BH9" s="231"/>
      <c r="BI9" s="231"/>
      <c r="BJ9" s="231"/>
      <c r="BK9" s="231"/>
      <c r="BL9" s="231"/>
      <c r="BM9" s="231"/>
      <c r="BN9" s="231"/>
      <c r="BO9" s="231"/>
      <c r="BP9" s="231"/>
      <c r="BQ9" s="236">
        <v>3</v>
      </c>
      <c r="BR9" s="237"/>
      <c r="BS9" s="807"/>
      <c r="BT9" s="808"/>
      <c r="BU9" s="808"/>
      <c r="BV9" s="808"/>
      <c r="BW9" s="808"/>
      <c r="BX9" s="808"/>
      <c r="BY9" s="808"/>
      <c r="BZ9" s="808"/>
      <c r="CA9" s="808"/>
      <c r="CB9" s="808"/>
      <c r="CC9" s="808"/>
      <c r="CD9" s="808"/>
      <c r="CE9" s="808"/>
      <c r="CF9" s="808"/>
      <c r="CG9" s="809"/>
      <c r="CH9" s="810"/>
      <c r="CI9" s="811"/>
      <c r="CJ9" s="811"/>
      <c r="CK9" s="811"/>
      <c r="CL9" s="812"/>
      <c r="CM9" s="810"/>
      <c r="CN9" s="811"/>
      <c r="CO9" s="811"/>
      <c r="CP9" s="811"/>
      <c r="CQ9" s="812"/>
      <c r="CR9" s="810"/>
      <c r="CS9" s="811"/>
      <c r="CT9" s="811"/>
      <c r="CU9" s="811"/>
      <c r="CV9" s="812"/>
      <c r="CW9" s="810"/>
      <c r="CX9" s="811"/>
      <c r="CY9" s="811"/>
      <c r="CZ9" s="811"/>
      <c r="DA9" s="812"/>
      <c r="DB9" s="810"/>
      <c r="DC9" s="811"/>
      <c r="DD9" s="811"/>
      <c r="DE9" s="811"/>
      <c r="DF9" s="812"/>
      <c r="DG9" s="810"/>
      <c r="DH9" s="811"/>
      <c r="DI9" s="811"/>
      <c r="DJ9" s="811"/>
      <c r="DK9" s="812"/>
      <c r="DL9" s="810"/>
      <c r="DM9" s="811"/>
      <c r="DN9" s="811"/>
      <c r="DO9" s="811"/>
      <c r="DP9" s="812"/>
      <c r="DQ9" s="810"/>
      <c r="DR9" s="811"/>
      <c r="DS9" s="811"/>
      <c r="DT9" s="811"/>
      <c r="DU9" s="812"/>
      <c r="DV9" s="807"/>
      <c r="DW9" s="808"/>
      <c r="DX9" s="808"/>
      <c r="DY9" s="808"/>
      <c r="DZ9" s="813"/>
      <c r="EA9" s="232"/>
    </row>
    <row r="10" spans="1:131" s="233" customFormat="1" ht="26.25" customHeight="1" x14ac:dyDescent="0.15">
      <c r="A10" s="236">
        <v>4</v>
      </c>
      <c r="B10" s="814"/>
      <c r="C10" s="815"/>
      <c r="D10" s="815"/>
      <c r="E10" s="815"/>
      <c r="F10" s="815"/>
      <c r="G10" s="815"/>
      <c r="H10" s="815"/>
      <c r="I10" s="815"/>
      <c r="J10" s="815"/>
      <c r="K10" s="815"/>
      <c r="L10" s="815"/>
      <c r="M10" s="815"/>
      <c r="N10" s="815"/>
      <c r="O10" s="815"/>
      <c r="P10" s="816"/>
      <c r="Q10" s="817"/>
      <c r="R10" s="818"/>
      <c r="S10" s="818"/>
      <c r="T10" s="818"/>
      <c r="U10" s="818"/>
      <c r="V10" s="818"/>
      <c r="W10" s="818"/>
      <c r="X10" s="818"/>
      <c r="Y10" s="818"/>
      <c r="Z10" s="818"/>
      <c r="AA10" s="818"/>
      <c r="AB10" s="818"/>
      <c r="AC10" s="818"/>
      <c r="AD10" s="818"/>
      <c r="AE10" s="819"/>
      <c r="AF10" s="820"/>
      <c r="AG10" s="821"/>
      <c r="AH10" s="821"/>
      <c r="AI10" s="821"/>
      <c r="AJ10" s="822"/>
      <c r="AK10" s="803"/>
      <c r="AL10" s="804"/>
      <c r="AM10" s="804"/>
      <c r="AN10" s="804"/>
      <c r="AO10" s="804"/>
      <c r="AP10" s="804"/>
      <c r="AQ10" s="804"/>
      <c r="AR10" s="804"/>
      <c r="AS10" s="804"/>
      <c r="AT10" s="804"/>
      <c r="AU10" s="805"/>
      <c r="AV10" s="805"/>
      <c r="AW10" s="805"/>
      <c r="AX10" s="805"/>
      <c r="AY10" s="806"/>
      <c r="AZ10" s="230"/>
      <c r="BA10" s="230"/>
      <c r="BB10" s="230"/>
      <c r="BC10" s="230"/>
      <c r="BD10" s="230"/>
      <c r="BE10" s="231"/>
      <c r="BF10" s="231"/>
      <c r="BG10" s="231"/>
      <c r="BH10" s="231"/>
      <c r="BI10" s="231"/>
      <c r="BJ10" s="231"/>
      <c r="BK10" s="231"/>
      <c r="BL10" s="231"/>
      <c r="BM10" s="231"/>
      <c r="BN10" s="231"/>
      <c r="BO10" s="231"/>
      <c r="BP10" s="231"/>
      <c r="BQ10" s="236">
        <v>4</v>
      </c>
      <c r="BR10" s="237"/>
      <c r="BS10" s="807"/>
      <c r="BT10" s="808"/>
      <c r="BU10" s="808"/>
      <c r="BV10" s="808"/>
      <c r="BW10" s="808"/>
      <c r="BX10" s="808"/>
      <c r="BY10" s="808"/>
      <c r="BZ10" s="808"/>
      <c r="CA10" s="808"/>
      <c r="CB10" s="808"/>
      <c r="CC10" s="808"/>
      <c r="CD10" s="808"/>
      <c r="CE10" s="808"/>
      <c r="CF10" s="808"/>
      <c r="CG10" s="809"/>
      <c r="CH10" s="810"/>
      <c r="CI10" s="811"/>
      <c r="CJ10" s="811"/>
      <c r="CK10" s="811"/>
      <c r="CL10" s="812"/>
      <c r="CM10" s="810"/>
      <c r="CN10" s="811"/>
      <c r="CO10" s="811"/>
      <c r="CP10" s="811"/>
      <c r="CQ10" s="812"/>
      <c r="CR10" s="810"/>
      <c r="CS10" s="811"/>
      <c r="CT10" s="811"/>
      <c r="CU10" s="811"/>
      <c r="CV10" s="812"/>
      <c r="CW10" s="810"/>
      <c r="CX10" s="811"/>
      <c r="CY10" s="811"/>
      <c r="CZ10" s="811"/>
      <c r="DA10" s="812"/>
      <c r="DB10" s="810"/>
      <c r="DC10" s="811"/>
      <c r="DD10" s="811"/>
      <c r="DE10" s="811"/>
      <c r="DF10" s="812"/>
      <c r="DG10" s="810"/>
      <c r="DH10" s="811"/>
      <c r="DI10" s="811"/>
      <c r="DJ10" s="811"/>
      <c r="DK10" s="812"/>
      <c r="DL10" s="810"/>
      <c r="DM10" s="811"/>
      <c r="DN10" s="811"/>
      <c r="DO10" s="811"/>
      <c r="DP10" s="812"/>
      <c r="DQ10" s="810"/>
      <c r="DR10" s="811"/>
      <c r="DS10" s="811"/>
      <c r="DT10" s="811"/>
      <c r="DU10" s="812"/>
      <c r="DV10" s="807"/>
      <c r="DW10" s="808"/>
      <c r="DX10" s="808"/>
      <c r="DY10" s="808"/>
      <c r="DZ10" s="813"/>
      <c r="EA10" s="232"/>
    </row>
    <row r="11" spans="1:131" s="233" customFormat="1" ht="26.25" customHeight="1" x14ac:dyDescent="0.15">
      <c r="A11" s="236">
        <v>5</v>
      </c>
      <c r="B11" s="814"/>
      <c r="C11" s="815"/>
      <c r="D11" s="815"/>
      <c r="E11" s="815"/>
      <c r="F11" s="815"/>
      <c r="G11" s="815"/>
      <c r="H11" s="815"/>
      <c r="I11" s="815"/>
      <c r="J11" s="815"/>
      <c r="K11" s="815"/>
      <c r="L11" s="815"/>
      <c r="M11" s="815"/>
      <c r="N11" s="815"/>
      <c r="O11" s="815"/>
      <c r="P11" s="816"/>
      <c r="Q11" s="817"/>
      <c r="R11" s="818"/>
      <c r="S11" s="818"/>
      <c r="T11" s="818"/>
      <c r="U11" s="818"/>
      <c r="V11" s="818"/>
      <c r="W11" s="818"/>
      <c r="X11" s="818"/>
      <c r="Y11" s="818"/>
      <c r="Z11" s="818"/>
      <c r="AA11" s="818"/>
      <c r="AB11" s="818"/>
      <c r="AC11" s="818"/>
      <c r="AD11" s="818"/>
      <c r="AE11" s="819"/>
      <c r="AF11" s="820"/>
      <c r="AG11" s="821"/>
      <c r="AH11" s="821"/>
      <c r="AI11" s="821"/>
      <c r="AJ11" s="822"/>
      <c r="AK11" s="803"/>
      <c r="AL11" s="804"/>
      <c r="AM11" s="804"/>
      <c r="AN11" s="804"/>
      <c r="AO11" s="804"/>
      <c r="AP11" s="804"/>
      <c r="AQ11" s="804"/>
      <c r="AR11" s="804"/>
      <c r="AS11" s="804"/>
      <c r="AT11" s="804"/>
      <c r="AU11" s="805"/>
      <c r="AV11" s="805"/>
      <c r="AW11" s="805"/>
      <c r="AX11" s="805"/>
      <c r="AY11" s="806"/>
      <c r="AZ11" s="230"/>
      <c r="BA11" s="230"/>
      <c r="BB11" s="230"/>
      <c r="BC11" s="230"/>
      <c r="BD11" s="230"/>
      <c r="BE11" s="231"/>
      <c r="BF11" s="231"/>
      <c r="BG11" s="231"/>
      <c r="BH11" s="231"/>
      <c r="BI11" s="231"/>
      <c r="BJ11" s="231"/>
      <c r="BK11" s="231"/>
      <c r="BL11" s="231"/>
      <c r="BM11" s="231"/>
      <c r="BN11" s="231"/>
      <c r="BO11" s="231"/>
      <c r="BP11" s="231"/>
      <c r="BQ11" s="236">
        <v>5</v>
      </c>
      <c r="BR11" s="237"/>
      <c r="BS11" s="807"/>
      <c r="BT11" s="808"/>
      <c r="BU11" s="808"/>
      <c r="BV11" s="808"/>
      <c r="BW11" s="808"/>
      <c r="BX11" s="808"/>
      <c r="BY11" s="808"/>
      <c r="BZ11" s="808"/>
      <c r="CA11" s="808"/>
      <c r="CB11" s="808"/>
      <c r="CC11" s="808"/>
      <c r="CD11" s="808"/>
      <c r="CE11" s="808"/>
      <c r="CF11" s="808"/>
      <c r="CG11" s="809"/>
      <c r="CH11" s="810"/>
      <c r="CI11" s="811"/>
      <c r="CJ11" s="811"/>
      <c r="CK11" s="811"/>
      <c r="CL11" s="812"/>
      <c r="CM11" s="810"/>
      <c r="CN11" s="811"/>
      <c r="CO11" s="811"/>
      <c r="CP11" s="811"/>
      <c r="CQ11" s="812"/>
      <c r="CR11" s="810"/>
      <c r="CS11" s="811"/>
      <c r="CT11" s="811"/>
      <c r="CU11" s="811"/>
      <c r="CV11" s="812"/>
      <c r="CW11" s="810"/>
      <c r="CX11" s="811"/>
      <c r="CY11" s="811"/>
      <c r="CZ11" s="811"/>
      <c r="DA11" s="812"/>
      <c r="DB11" s="810"/>
      <c r="DC11" s="811"/>
      <c r="DD11" s="811"/>
      <c r="DE11" s="811"/>
      <c r="DF11" s="812"/>
      <c r="DG11" s="810"/>
      <c r="DH11" s="811"/>
      <c r="DI11" s="811"/>
      <c r="DJ11" s="811"/>
      <c r="DK11" s="812"/>
      <c r="DL11" s="810"/>
      <c r="DM11" s="811"/>
      <c r="DN11" s="811"/>
      <c r="DO11" s="811"/>
      <c r="DP11" s="812"/>
      <c r="DQ11" s="810"/>
      <c r="DR11" s="811"/>
      <c r="DS11" s="811"/>
      <c r="DT11" s="811"/>
      <c r="DU11" s="812"/>
      <c r="DV11" s="807"/>
      <c r="DW11" s="808"/>
      <c r="DX11" s="808"/>
      <c r="DY11" s="808"/>
      <c r="DZ11" s="813"/>
      <c r="EA11" s="232"/>
    </row>
    <row r="12" spans="1:131" s="233" customFormat="1" ht="26.25" customHeight="1" x14ac:dyDescent="0.15">
      <c r="A12" s="236">
        <v>6</v>
      </c>
      <c r="B12" s="814"/>
      <c r="C12" s="815"/>
      <c r="D12" s="815"/>
      <c r="E12" s="815"/>
      <c r="F12" s="815"/>
      <c r="G12" s="815"/>
      <c r="H12" s="815"/>
      <c r="I12" s="815"/>
      <c r="J12" s="815"/>
      <c r="K12" s="815"/>
      <c r="L12" s="815"/>
      <c r="M12" s="815"/>
      <c r="N12" s="815"/>
      <c r="O12" s="815"/>
      <c r="P12" s="816"/>
      <c r="Q12" s="817"/>
      <c r="R12" s="818"/>
      <c r="S12" s="818"/>
      <c r="T12" s="818"/>
      <c r="U12" s="818"/>
      <c r="V12" s="818"/>
      <c r="W12" s="818"/>
      <c r="X12" s="818"/>
      <c r="Y12" s="818"/>
      <c r="Z12" s="818"/>
      <c r="AA12" s="818"/>
      <c r="AB12" s="818"/>
      <c r="AC12" s="818"/>
      <c r="AD12" s="818"/>
      <c r="AE12" s="819"/>
      <c r="AF12" s="820"/>
      <c r="AG12" s="821"/>
      <c r="AH12" s="821"/>
      <c r="AI12" s="821"/>
      <c r="AJ12" s="822"/>
      <c r="AK12" s="803"/>
      <c r="AL12" s="804"/>
      <c r="AM12" s="804"/>
      <c r="AN12" s="804"/>
      <c r="AO12" s="804"/>
      <c r="AP12" s="804"/>
      <c r="AQ12" s="804"/>
      <c r="AR12" s="804"/>
      <c r="AS12" s="804"/>
      <c r="AT12" s="804"/>
      <c r="AU12" s="805"/>
      <c r="AV12" s="805"/>
      <c r="AW12" s="805"/>
      <c r="AX12" s="805"/>
      <c r="AY12" s="806"/>
      <c r="AZ12" s="230"/>
      <c r="BA12" s="230"/>
      <c r="BB12" s="230"/>
      <c r="BC12" s="230"/>
      <c r="BD12" s="230"/>
      <c r="BE12" s="231"/>
      <c r="BF12" s="231"/>
      <c r="BG12" s="231"/>
      <c r="BH12" s="231"/>
      <c r="BI12" s="231"/>
      <c r="BJ12" s="231"/>
      <c r="BK12" s="231"/>
      <c r="BL12" s="231"/>
      <c r="BM12" s="231"/>
      <c r="BN12" s="231"/>
      <c r="BO12" s="231"/>
      <c r="BP12" s="231"/>
      <c r="BQ12" s="236">
        <v>6</v>
      </c>
      <c r="BR12" s="237"/>
      <c r="BS12" s="807"/>
      <c r="BT12" s="808"/>
      <c r="BU12" s="808"/>
      <c r="BV12" s="808"/>
      <c r="BW12" s="808"/>
      <c r="BX12" s="808"/>
      <c r="BY12" s="808"/>
      <c r="BZ12" s="808"/>
      <c r="CA12" s="808"/>
      <c r="CB12" s="808"/>
      <c r="CC12" s="808"/>
      <c r="CD12" s="808"/>
      <c r="CE12" s="808"/>
      <c r="CF12" s="808"/>
      <c r="CG12" s="809"/>
      <c r="CH12" s="810"/>
      <c r="CI12" s="811"/>
      <c r="CJ12" s="811"/>
      <c r="CK12" s="811"/>
      <c r="CL12" s="812"/>
      <c r="CM12" s="810"/>
      <c r="CN12" s="811"/>
      <c r="CO12" s="811"/>
      <c r="CP12" s="811"/>
      <c r="CQ12" s="812"/>
      <c r="CR12" s="810"/>
      <c r="CS12" s="811"/>
      <c r="CT12" s="811"/>
      <c r="CU12" s="811"/>
      <c r="CV12" s="812"/>
      <c r="CW12" s="810"/>
      <c r="CX12" s="811"/>
      <c r="CY12" s="811"/>
      <c r="CZ12" s="811"/>
      <c r="DA12" s="812"/>
      <c r="DB12" s="810"/>
      <c r="DC12" s="811"/>
      <c r="DD12" s="811"/>
      <c r="DE12" s="811"/>
      <c r="DF12" s="812"/>
      <c r="DG12" s="810"/>
      <c r="DH12" s="811"/>
      <c r="DI12" s="811"/>
      <c r="DJ12" s="811"/>
      <c r="DK12" s="812"/>
      <c r="DL12" s="810"/>
      <c r="DM12" s="811"/>
      <c r="DN12" s="811"/>
      <c r="DO12" s="811"/>
      <c r="DP12" s="812"/>
      <c r="DQ12" s="810"/>
      <c r="DR12" s="811"/>
      <c r="DS12" s="811"/>
      <c r="DT12" s="811"/>
      <c r="DU12" s="812"/>
      <c r="DV12" s="807"/>
      <c r="DW12" s="808"/>
      <c r="DX12" s="808"/>
      <c r="DY12" s="808"/>
      <c r="DZ12" s="813"/>
      <c r="EA12" s="232"/>
    </row>
    <row r="13" spans="1:131" s="233" customFormat="1" ht="26.25" customHeight="1" x14ac:dyDescent="0.15">
      <c r="A13" s="236">
        <v>7</v>
      </c>
      <c r="B13" s="814"/>
      <c r="C13" s="815"/>
      <c r="D13" s="815"/>
      <c r="E13" s="815"/>
      <c r="F13" s="815"/>
      <c r="G13" s="815"/>
      <c r="H13" s="815"/>
      <c r="I13" s="815"/>
      <c r="J13" s="815"/>
      <c r="K13" s="815"/>
      <c r="L13" s="815"/>
      <c r="M13" s="815"/>
      <c r="N13" s="815"/>
      <c r="O13" s="815"/>
      <c r="P13" s="816"/>
      <c r="Q13" s="817"/>
      <c r="R13" s="818"/>
      <c r="S13" s="818"/>
      <c r="T13" s="818"/>
      <c r="U13" s="818"/>
      <c r="V13" s="818"/>
      <c r="W13" s="818"/>
      <c r="X13" s="818"/>
      <c r="Y13" s="818"/>
      <c r="Z13" s="818"/>
      <c r="AA13" s="818"/>
      <c r="AB13" s="818"/>
      <c r="AC13" s="818"/>
      <c r="AD13" s="818"/>
      <c r="AE13" s="819"/>
      <c r="AF13" s="820"/>
      <c r="AG13" s="821"/>
      <c r="AH13" s="821"/>
      <c r="AI13" s="821"/>
      <c r="AJ13" s="822"/>
      <c r="AK13" s="803"/>
      <c r="AL13" s="804"/>
      <c r="AM13" s="804"/>
      <c r="AN13" s="804"/>
      <c r="AO13" s="804"/>
      <c r="AP13" s="804"/>
      <c r="AQ13" s="804"/>
      <c r="AR13" s="804"/>
      <c r="AS13" s="804"/>
      <c r="AT13" s="804"/>
      <c r="AU13" s="805"/>
      <c r="AV13" s="805"/>
      <c r="AW13" s="805"/>
      <c r="AX13" s="805"/>
      <c r="AY13" s="806"/>
      <c r="AZ13" s="230"/>
      <c r="BA13" s="230"/>
      <c r="BB13" s="230"/>
      <c r="BC13" s="230"/>
      <c r="BD13" s="230"/>
      <c r="BE13" s="231"/>
      <c r="BF13" s="231"/>
      <c r="BG13" s="231"/>
      <c r="BH13" s="231"/>
      <c r="BI13" s="231"/>
      <c r="BJ13" s="231"/>
      <c r="BK13" s="231"/>
      <c r="BL13" s="231"/>
      <c r="BM13" s="231"/>
      <c r="BN13" s="231"/>
      <c r="BO13" s="231"/>
      <c r="BP13" s="231"/>
      <c r="BQ13" s="236">
        <v>7</v>
      </c>
      <c r="BR13" s="237"/>
      <c r="BS13" s="807"/>
      <c r="BT13" s="808"/>
      <c r="BU13" s="808"/>
      <c r="BV13" s="808"/>
      <c r="BW13" s="808"/>
      <c r="BX13" s="808"/>
      <c r="BY13" s="808"/>
      <c r="BZ13" s="808"/>
      <c r="CA13" s="808"/>
      <c r="CB13" s="808"/>
      <c r="CC13" s="808"/>
      <c r="CD13" s="808"/>
      <c r="CE13" s="808"/>
      <c r="CF13" s="808"/>
      <c r="CG13" s="809"/>
      <c r="CH13" s="810"/>
      <c r="CI13" s="811"/>
      <c r="CJ13" s="811"/>
      <c r="CK13" s="811"/>
      <c r="CL13" s="812"/>
      <c r="CM13" s="810"/>
      <c r="CN13" s="811"/>
      <c r="CO13" s="811"/>
      <c r="CP13" s="811"/>
      <c r="CQ13" s="812"/>
      <c r="CR13" s="810"/>
      <c r="CS13" s="811"/>
      <c r="CT13" s="811"/>
      <c r="CU13" s="811"/>
      <c r="CV13" s="812"/>
      <c r="CW13" s="810"/>
      <c r="CX13" s="811"/>
      <c r="CY13" s="811"/>
      <c r="CZ13" s="811"/>
      <c r="DA13" s="812"/>
      <c r="DB13" s="810"/>
      <c r="DC13" s="811"/>
      <c r="DD13" s="811"/>
      <c r="DE13" s="811"/>
      <c r="DF13" s="812"/>
      <c r="DG13" s="810"/>
      <c r="DH13" s="811"/>
      <c r="DI13" s="811"/>
      <c r="DJ13" s="811"/>
      <c r="DK13" s="812"/>
      <c r="DL13" s="810"/>
      <c r="DM13" s="811"/>
      <c r="DN13" s="811"/>
      <c r="DO13" s="811"/>
      <c r="DP13" s="812"/>
      <c r="DQ13" s="810"/>
      <c r="DR13" s="811"/>
      <c r="DS13" s="811"/>
      <c r="DT13" s="811"/>
      <c r="DU13" s="812"/>
      <c r="DV13" s="807"/>
      <c r="DW13" s="808"/>
      <c r="DX13" s="808"/>
      <c r="DY13" s="808"/>
      <c r="DZ13" s="813"/>
      <c r="EA13" s="232"/>
    </row>
    <row r="14" spans="1:131" s="233" customFormat="1" ht="26.25" customHeight="1" x14ac:dyDescent="0.15">
      <c r="A14" s="236">
        <v>8</v>
      </c>
      <c r="B14" s="814"/>
      <c r="C14" s="815"/>
      <c r="D14" s="815"/>
      <c r="E14" s="815"/>
      <c r="F14" s="815"/>
      <c r="G14" s="815"/>
      <c r="H14" s="815"/>
      <c r="I14" s="815"/>
      <c r="J14" s="815"/>
      <c r="K14" s="815"/>
      <c r="L14" s="815"/>
      <c r="M14" s="815"/>
      <c r="N14" s="815"/>
      <c r="O14" s="815"/>
      <c r="P14" s="816"/>
      <c r="Q14" s="817"/>
      <c r="R14" s="818"/>
      <c r="S14" s="818"/>
      <c r="T14" s="818"/>
      <c r="U14" s="818"/>
      <c r="V14" s="818"/>
      <c r="W14" s="818"/>
      <c r="X14" s="818"/>
      <c r="Y14" s="818"/>
      <c r="Z14" s="818"/>
      <c r="AA14" s="818"/>
      <c r="AB14" s="818"/>
      <c r="AC14" s="818"/>
      <c r="AD14" s="818"/>
      <c r="AE14" s="819"/>
      <c r="AF14" s="820"/>
      <c r="AG14" s="821"/>
      <c r="AH14" s="821"/>
      <c r="AI14" s="821"/>
      <c r="AJ14" s="822"/>
      <c r="AK14" s="803"/>
      <c r="AL14" s="804"/>
      <c r="AM14" s="804"/>
      <c r="AN14" s="804"/>
      <c r="AO14" s="804"/>
      <c r="AP14" s="804"/>
      <c r="AQ14" s="804"/>
      <c r="AR14" s="804"/>
      <c r="AS14" s="804"/>
      <c r="AT14" s="804"/>
      <c r="AU14" s="805"/>
      <c r="AV14" s="805"/>
      <c r="AW14" s="805"/>
      <c r="AX14" s="805"/>
      <c r="AY14" s="806"/>
      <c r="AZ14" s="230"/>
      <c r="BA14" s="230"/>
      <c r="BB14" s="230"/>
      <c r="BC14" s="230"/>
      <c r="BD14" s="230"/>
      <c r="BE14" s="231"/>
      <c r="BF14" s="231"/>
      <c r="BG14" s="231"/>
      <c r="BH14" s="231"/>
      <c r="BI14" s="231"/>
      <c r="BJ14" s="231"/>
      <c r="BK14" s="231"/>
      <c r="BL14" s="231"/>
      <c r="BM14" s="231"/>
      <c r="BN14" s="231"/>
      <c r="BO14" s="231"/>
      <c r="BP14" s="231"/>
      <c r="BQ14" s="236">
        <v>8</v>
      </c>
      <c r="BR14" s="237"/>
      <c r="BS14" s="807"/>
      <c r="BT14" s="808"/>
      <c r="BU14" s="808"/>
      <c r="BV14" s="808"/>
      <c r="BW14" s="808"/>
      <c r="BX14" s="808"/>
      <c r="BY14" s="808"/>
      <c r="BZ14" s="808"/>
      <c r="CA14" s="808"/>
      <c r="CB14" s="808"/>
      <c r="CC14" s="808"/>
      <c r="CD14" s="808"/>
      <c r="CE14" s="808"/>
      <c r="CF14" s="808"/>
      <c r="CG14" s="809"/>
      <c r="CH14" s="810"/>
      <c r="CI14" s="811"/>
      <c r="CJ14" s="811"/>
      <c r="CK14" s="811"/>
      <c r="CL14" s="812"/>
      <c r="CM14" s="810"/>
      <c r="CN14" s="811"/>
      <c r="CO14" s="811"/>
      <c r="CP14" s="811"/>
      <c r="CQ14" s="812"/>
      <c r="CR14" s="810"/>
      <c r="CS14" s="811"/>
      <c r="CT14" s="811"/>
      <c r="CU14" s="811"/>
      <c r="CV14" s="812"/>
      <c r="CW14" s="810"/>
      <c r="CX14" s="811"/>
      <c r="CY14" s="811"/>
      <c r="CZ14" s="811"/>
      <c r="DA14" s="812"/>
      <c r="DB14" s="810"/>
      <c r="DC14" s="811"/>
      <c r="DD14" s="811"/>
      <c r="DE14" s="811"/>
      <c r="DF14" s="812"/>
      <c r="DG14" s="810"/>
      <c r="DH14" s="811"/>
      <c r="DI14" s="811"/>
      <c r="DJ14" s="811"/>
      <c r="DK14" s="812"/>
      <c r="DL14" s="810"/>
      <c r="DM14" s="811"/>
      <c r="DN14" s="811"/>
      <c r="DO14" s="811"/>
      <c r="DP14" s="812"/>
      <c r="DQ14" s="810"/>
      <c r="DR14" s="811"/>
      <c r="DS14" s="811"/>
      <c r="DT14" s="811"/>
      <c r="DU14" s="812"/>
      <c r="DV14" s="807"/>
      <c r="DW14" s="808"/>
      <c r="DX14" s="808"/>
      <c r="DY14" s="808"/>
      <c r="DZ14" s="813"/>
      <c r="EA14" s="232"/>
    </row>
    <row r="15" spans="1:131" s="233" customFormat="1" ht="26.25" customHeight="1" x14ac:dyDescent="0.15">
      <c r="A15" s="236">
        <v>9</v>
      </c>
      <c r="B15" s="814"/>
      <c r="C15" s="815"/>
      <c r="D15" s="815"/>
      <c r="E15" s="815"/>
      <c r="F15" s="815"/>
      <c r="G15" s="815"/>
      <c r="H15" s="815"/>
      <c r="I15" s="815"/>
      <c r="J15" s="815"/>
      <c r="K15" s="815"/>
      <c r="L15" s="815"/>
      <c r="M15" s="815"/>
      <c r="N15" s="815"/>
      <c r="O15" s="815"/>
      <c r="P15" s="816"/>
      <c r="Q15" s="817"/>
      <c r="R15" s="818"/>
      <c r="S15" s="818"/>
      <c r="T15" s="818"/>
      <c r="U15" s="818"/>
      <c r="V15" s="818"/>
      <c r="W15" s="818"/>
      <c r="X15" s="818"/>
      <c r="Y15" s="818"/>
      <c r="Z15" s="818"/>
      <c r="AA15" s="818"/>
      <c r="AB15" s="818"/>
      <c r="AC15" s="818"/>
      <c r="AD15" s="818"/>
      <c r="AE15" s="819"/>
      <c r="AF15" s="820"/>
      <c r="AG15" s="821"/>
      <c r="AH15" s="821"/>
      <c r="AI15" s="821"/>
      <c r="AJ15" s="822"/>
      <c r="AK15" s="803"/>
      <c r="AL15" s="804"/>
      <c r="AM15" s="804"/>
      <c r="AN15" s="804"/>
      <c r="AO15" s="804"/>
      <c r="AP15" s="804"/>
      <c r="AQ15" s="804"/>
      <c r="AR15" s="804"/>
      <c r="AS15" s="804"/>
      <c r="AT15" s="804"/>
      <c r="AU15" s="805"/>
      <c r="AV15" s="805"/>
      <c r="AW15" s="805"/>
      <c r="AX15" s="805"/>
      <c r="AY15" s="806"/>
      <c r="AZ15" s="230"/>
      <c r="BA15" s="230"/>
      <c r="BB15" s="230"/>
      <c r="BC15" s="230"/>
      <c r="BD15" s="230"/>
      <c r="BE15" s="231"/>
      <c r="BF15" s="231"/>
      <c r="BG15" s="231"/>
      <c r="BH15" s="231"/>
      <c r="BI15" s="231"/>
      <c r="BJ15" s="231"/>
      <c r="BK15" s="231"/>
      <c r="BL15" s="231"/>
      <c r="BM15" s="231"/>
      <c r="BN15" s="231"/>
      <c r="BO15" s="231"/>
      <c r="BP15" s="231"/>
      <c r="BQ15" s="236">
        <v>9</v>
      </c>
      <c r="BR15" s="237"/>
      <c r="BS15" s="807"/>
      <c r="BT15" s="808"/>
      <c r="BU15" s="808"/>
      <c r="BV15" s="808"/>
      <c r="BW15" s="808"/>
      <c r="BX15" s="808"/>
      <c r="BY15" s="808"/>
      <c r="BZ15" s="808"/>
      <c r="CA15" s="808"/>
      <c r="CB15" s="808"/>
      <c r="CC15" s="808"/>
      <c r="CD15" s="808"/>
      <c r="CE15" s="808"/>
      <c r="CF15" s="808"/>
      <c r="CG15" s="809"/>
      <c r="CH15" s="810"/>
      <c r="CI15" s="811"/>
      <c r="CJ15" s="811"/>
      <c r="CK15" s="811"/>
      <c r="CL15" s="812"/>
      <c r="CM15" s="810"/>
      <c r="CN15" s="811"/>
      <c r="CO15" s="811"/>
      <c r="CP15" s="811"/>
      <c r="CQ15" s="812"/>
      <c r="CR15" s="810"/>
      <c r="CS15" s="811"/>
      <c r="CT15" s="811"/>
      <c r="CU15" s="811"/>
      <c r="CV15" s="812"/>
      <c r="CW15" s="810"/>
      <c r="CX15" s="811"/>
      <c r="CY15" s="811"/>
      <c r="CZ15" s="811"/>
      <c r="DA15" s="812"/>
      <c r="DB15" s="810"/>
      <c r="DC15" s="811"/>
      <c r="DD15" s="811"/>
      <c r="DE15" s="811"/>
      <c r="DF15" s="812"/>
      <c r="DG15" s="810"/>
      <c r="DH15" s="811"/>
      <c r="DI15" s="811"/>
      <c r="DJ15" s="811"/>
      <c r="DK15" s="812"/>
      <c r="DL15" s="810"/>
      <c r="DM15" s="811"/>
      <c r="DN15" s="811"/>
      <c r="DO15" s="811"/>
      <c r="DP15" s="812"/>
      <c r="DQ15" s="810"/>
      <c r="DR15" s="811"/>
      <c r="DS15" s="811"/>
      <c r="DT15" s="811"/>
      <c r="DU15" s="812"/>
      <c r="DV15" s="807"/>
      <c r="DW15" s="808"/>
      <c r="DX15" s="808"/>
      <c r="DY15" s="808"/>
      <c r="DZ15" s="813"/>
      <c r="EA15" s="232"/>
    </row>
    <row r="16" spans="1:131" s="233" customFormat="1" ht="26.25" customHeight="1" x14ac:dyDescent="0.15">
      <c r="A16" s="236">
        <v>10</v>
      </c>
      <c r="B16" s="814"/>
      <c r="C16" s="815"/>
      <c r="D16" s="815"/>
      <c r="E16" s="815"/>
      <c r="F16" s="815"/>
      <c r="G16" s="815"/>
      <c r="H16" s="815"/>
      <c r="I16" s="815"/>
      <c r="J16" s="815"/>
      <c r="K16" s="815"/>
      <c r="L16" s="815"/>
      <c r="M16" s="815"/>
      <c r="N16" s="815"/>
      <c r="O16" s="815"/>
      <c r="P16" s="816"/>
      <c r="Q16" s="817"/>
      <c r="R16" s="818"/>
      <c r="S16" s="818"/>
      <c r="T16" s="818"/>
      <c r="U16" s="818"/>
      <c r="V16" s="818"/>
      <c r="W16" s="818"/>
      <c r="X16" s="818"/>
      <c r="Y16" s="818"/>
      <c r="Z16" s="818"/>
      <c r="AA16" s="818"/>
      <c r="AB16" s="818"/>
      <c r="AC16" s="818"/>
      <c r="AD16" s="818"/>
      <c r="AE16" s="819"/>
      <c r="AF16" s="820"/>
      <c r="AG16" s="821"/>
      <c r="AH16" s="821"/>
      <c r="AI16" s="821"/>
      <c r="AJ16" s="822"/>
      <c r="AK16" s="803"/>
      <c r="AL16" s="804"/>
      <c r="AM16" s="804"/>
      <c r="AN16" s="804"/>
      <c r="AO16" s="804"/>
      <c r="AP16" s="804"/>
      <c r="AQ16" s="804"/>
      <c r="AR16" s="804"/>
      <c r="AS16" s="804"/>
      <c r="AT16" s="804"/>
      <c r="AU16" s="805"/>
      <c r="AV16" s="805"/>
      <c r="AW16" s="805"/>
      <c r="AX16" s="805"/>
      <c r="AY16" s="806"/>
      <c r="AZ16" s="230"/>
      <c r="BA16" s="230"/>
      <c r="BB16" s="230"/>
      <c r="BC16" s="230"/>
      <c r="BD16" s="230"/>
      <c r="BE16" s="231"/>
      <c r="BF16" s="231"/>
      <c r="BG16" s="231"/>
      <c r="BH16" s="231"/>
      <c r="BI16" s="231"/>
      <c r="BJ16" s="231"/>
      <c r="BK16" s="231"/>
      <c r="BL16" s="231"/>
      <c r="BM16" s="231"/>
      <c r="BN16" s="231"/>
      <c r="BO16" s="231"/>
      <c r="BP16" s="231"/>
      <c r="BQ16" s="236">
        <v>10</v>
      </c>
      <c r="BR16" s="237"/>
      <c r="BS16" s="807"/>
      <c r="BT16" s="808"/>
      <c r="BU16" s="808"/>
      <c r="BV16" s="808"/>
      <c r="BW16" s="808"/>
      <c r="BX16" s="808"/>
      <c r="BY16" s="808"/>
      <c r="BZ16" s="808"/>
      <c r="CA16" s="808"/>
      <c r="CB16" s="808"/>
      <c r="CC16" s="808"/>
      <c r="CD16" s="808"/>
      <c r="CE16" s="808"/>
      <c r="CF16" s="808"/>
      <c r="CG16" s="809"/>
      <c r="CH16" s="810"/>
      <c r="CI16" s="811"/>
      <c r="CJ16" s="811"/>
      <c r="CK16" s="811"/>
      <c r="CL16" s="812"/>
      <c r="CM16" s="810"/>
      <c r="CN16" s="811"/>
      <c r="CO16" s="811"/>
      <c r="CP16" s="811"/>
      <c r="CQ16" s="812"/>
      <c r="CR16" s="810"/>
      <c r="CS16" s="811"/>
      <c r="CT16" s="811"/>
      <c r="CU16" s="811"/>
      <c r="CV16" s="812"/>
      <c r="CW16" s="810"/>
      <c r="CX16" s="811"/>
      <c r="CY16" s="811"/>
      <c r="CZ16" s="811"/>
      <c r="DA16" s="812"/>
      <c r="DB16" s="810"/>
      <c r="DC16" s="811"/>
      <c r="DD16" s="811"/>
      <c r="DE16" s="811"/>
      <c r="DF16" s="812"/>
      <c r="DG16" s="810"/>
      <c r="DH16" s="811"/>
      <c r="DI16" s="811"/>
      <c r="DJ16" s="811"/>
      <c r="DK16" s="812"/>
      <c r="DL16" s="810"/>
      <c r="DM16" s="811"/>
      <c r="DN16" s="811"/>
      <c r="DO16" s="811"/>
      <c r="DP16" s="812"/>
      <c r="DQ16" s="810"/>
      <c r="DR16" s="811"/>
      <c r="DS16" s="811"/>
      <c r="DT16" s="811"/>
      <c r="DU16" s="812"/>
      <c r="DV16" s="807"/>
      <c r="DW16" s="808"/>
      <c r="DX16" s="808"/>
      <c r="DY16" s="808"/>
      <c r="DZ16" s="813"/>
      <c r="EA16" s="232"/>
    </row>
    <row r="17" spans="1:131" s="233" customFormat="1" ht="26.25" customHeight="1" x14ac:dyDescent="0.15">
      <c r="A17" s="236">
        <v>11</v>
      </c>
      <c r="B17" s="814"/>
      <c r="C17" s="815"/>
      <c r="D17" s="815"/>
      <c r="E17" s="815"/>
      <c r="F17" s="815"/>
      <c r="G17" s="815"/>
      <c r="H17" s="815"/>
      <c r="I17" s="815"/>
      <c r="J17" s="815"/>
      <c r="K17" s="815"/>
      <c r="L17" s="815"/>
      <c r="M17" s="815"/>
      <c r="N17" s="815"/>
      <c r="O17" s="815"/>
      <c r="P17" s="816"/>
      <c r="Q17" s="817"/>
      <c r="R17" s="818"/>
      <c r="S17" s="818"/>
      <c r="T17" s="818"/>
      <c r="U17" s="818"/>
      <c r="V17" s="818"/>
      <c r="W17" s="818"/>
      <c r="X17" s="818"/>
      <c r="Y17" s="818"/>
      <c r="Z17" s="818"/>
      <c r="AA17" s="818"/>
      <c r="AB17" s="818"/>
      <c r="AC17" s="818"/>
      <c r="AD17" s="818"/>
      <c r="AE17" s="819"/>
      <c r="AF17" s="820"/>
      <c r="AG17" s="821"/>
      <c r="AH17" s="821"/>
      <c r="AI17" s="821"/>
      <c r="AJ17" s="822"/>
      <c r="AK17" s="803"/>
      <c r="AL17" s="804"/>
      <c r="AM17" s="804"/>
      <c r="AN17" s="804"/>
      <c r="AO17" s="804"/>
      <c r="AP17" s="804"/>
      <c r="AQ17" s="804"/>
      <c r="AR17" s="804"/>
      <c r="AS17" s="804"/>
      <c r="AT17" s="804"/>
      <c r="AU17" s="805"/>
      <c r="AV17" s="805"/>
      <c r="AW17" s="805"/>
      <c r="AX17" s="805"/>
      <c r="AY17" s="806"/>
      <c r="AZ17" s="230"/>
      <c r="BA17" s="230"/>
      <c r="BB17" s="230"/>
      <c r="BC17" s="230"/>
      <c r="BD17" s="230"/>
      <c r="BE17" s="231"/>
      <c r="BF17" s="231"/>
      <c r="BG17" s="231"/>
      <c r="BH17" s="231"/>
      <c r="BI17" s="231"/>
      <c r="BJ17" s="231"/>
      <c r="BK17" s="231"/>
      <c r="BL17" s="231"/>
      <c r="BM17" s="231"/>
      <c r="BN17" s="231"/>
      <c r="BO17" s="231"/>
      <c r="BP17" s="231"/>
      <c r="BQ17" s="236">
        <v>11</v>
      </c>
      <c r="BR17" s="237"/>
      <c r="BS17" s="807"/>
      <c r="BT17" s="808"/>
      <c r="BU17" s="808"/>
      <c r="BV17" s="808"/>
      <c r="BW17" s="808"/>
      <c r="BX17" s="808"/>
      <c r="BY17" s="808"/>
      <c r="BZ17" s="808"/>
      <c r="CA17" s="808"/>
      <c r="CB17" s="808"/>
      <c r="CC17" s="808"/>
      <c r="CD17" s="808"/>
      <c r="CE17" s="808"/>
      <c r="CF17" s="808"/>
      <c r="CG17" s="809"/>
      <c r="CH17" s="810"/>
      <c r="CI17" s="811"/>
      <c r="CJ17" s="811"/>
      <c r="CK17" s="811"/>
      <c r="CL17" s="812"/>
      <c r="CM17" s="810"/>
      <c r="CN17" s="811"/>
      <c r="CO17" s="811"/>
      <c r="CP17" s="811"/>
      <c r="CQ17" s="812"/>
      <c r="CR17" s="810"/>
      <c r="CS17" s="811"/>
      <c r="CT17" s="811"/>
      <c r="CU17" s="811"/>
      <c r="CV17" s="812"/>
      <c r="CW17" s="810"/>
      <c r="CX17" s="811"/>
      <c r="CY17" s="811"/>
      <c r="CZ17" s="811"/>
      <c r="DA17" s="812"/>
      <c r="DB17" s="810"/>
      <c r="DC17" s="811"/>
      <c r="DD17" s="811"/>
      <c r="DE17" s="811"/>
      <c r="DF17" s="812"/>
      <c r="DG17" s="810"/>
      <c r="DH17" s="811"/>
      <c r="DI17" s="811"/>
      <c r="DJ17" s="811"/>
      <c r="DK17" s="812"/>
      <c r="DL17" s="810"/>
      <c r="DM17" s="811"/>
      <c r="DN17" s="811"/>
      <c r="DO17" s="811"/>
      <c r="DP17" s="812"/>
      <c r="DQ17" s="810"/>
      <c r="DR17" s="811"/>
      <c r="DS17" s="811"/>
      <c r="DT17" s="811"/>
      <c r="DU17" s="812"/>
      <c r="DV17" s="807"/>
      <c r="DW17" s="808"/>
      <c r="DX17" s="808"/>
      <c r="DY17" s="808"/>
      <c r="DZ17" s="813"/>
      <c r="EA17" s="232"/>
    </row>
    <row r="18" spans="1:131" s="233" customFormat="1" ht="26.25" customHeight="1" x14ac:dyDescent="0.15">
      <c r="A18" s="236">
        <v>12</v>
      </c>
      <c r="B18" s="814"/>
      <c r="C18" s="815"/>
      <c r="D18" s="815"/>
      <c r="E18" s="815"/>
      <c r="F18" s="815"/>
      <c r="G18" s="815"/>
      <c r="H18" s="815"/>
      <c r="I18" s="815"/>
      <c r="J18" s="815"/>
      <c r="K18" s="815"/>
      <c r="L18" s="815"/>
      <c r="M18" s="815"/>
      <c r="N18" s="815"/>
      <c r="O18" s="815"/>
      <c r="P18" s="816"/>
      <c r="Q18" s="817"/>
      <c r="R18" s="818"/>
      <c r="S18" s="818"/>
      <c r="T18" s="818"/>
      <c r="U18" s="818"/>
      <c r="V18" s="818"/>
      <c r="W18" s="818"/>
      <c r="X18" s="818"/>
      <c r="Y18" s="818"/>
      <c r="Z18" s="818"/>
      <c r="AA18" s="818"/>
      <c r="AB18" s="818"/>
      <c r="AC18" s="818"/>
      <c r="AD18" s="818"/>
      <c r="AE18" s="819"/>
      <c r="AF18" s="820"/>
      <c r="AG18" s="821"/>
      <c r="AH18" s="821"/>
      <c r="AI18" s="821"/>
      <c r="AJ18" s="822"/>
      <c r="AK18" s="803"/>
      <c r="AL18" s="804"/>
      <c r="AM18" s="804"/>
      <c r="AN18" s="804"/>
      <c r="AO18" s="804"/>
      <c r="AP18" s="804"/>
      <c r="AQ18" s="804"/>
      <c r="AR18" s="804"/>
      <c r="AS18" s="804"/>
      <c r="AT18" s="804"/>
      <c r="AU18" s="805"/>
      <c r="AV18" s="805"/>
      <c r="AW18" s="805"/>
      <c r="AX18" s="805"/>
      <c r="AY18" s="806"/>
      <c r="AZ18" s="230"/>
      <c r="BA18" s="230"/>
      <c r="BB18" s="230"/>
      <c r="BC18" s="230"/>
      <c r="BD18" s="230"/>
      <c r="BE18" s="231"/>
      <c r="BF18" s="231"/>
      <c r="BG18" s="231"/>
      <c r="BH18" s="231"/>
      <c r="BI18" s="231"/>
      <c r="BJ18" s="231"/>
      <c r="BK18" s="231"/>
      <c r="BL18" s="231"/>
      <c r="BM18" s="231"/>
      <c r="BN18" s="231"/>
      <c r="BO18" s="231"/>
      <c r="BP18" s="231"/>
      <c r="BQ18" s="236">
        <v>12</v>
      </c>
      <c r="BR18" s="237"/>
      <c r="BS18" s="807"/>
      <c r="BT18" s="808"/>
      <c r="BU18" s="808"/>
      <c r="BV18" s="808"/>
      <c r="BW18" s="808"/>
      <c r="BX18" s="808"/>
      <c r="BY18" s="808"/>
      <c r="BZ18" s="808"/>
      <c r="CA18" s="808"/>
      <c r="CB18" s="808"/>
      <c r="CC18" s="808"/>
      <c r="CD18" s="808"/>
      <c r="CE18" s="808"/>
      <c r="CF18" s="808"/>
      <c r="CG18" s="809"/>
      <c r="CH18" s="810"/>
      <c r="CI18" s="811"/>
      <c r="CJ18" s="811"/>
      <c r="CK18" s="811"/>
      <c r="CL18" s="812"/>
      <c r="CM18" s="810"/>
      <c r="CN18" s="811"/>
      <c r="CO18" s="811"/>
      <c r="CP18" s="811"/>
      <c r="CQ18" s="812"/>
      <c r="CR18" s="810"/>
      <c r="CS18" s="811"/>
      <c r="CT18" s="811"/>
      <c r="CU18" s="811"/>
      <c r="CV18" s="812"/>
      <c r="CW18" s="810"/>
      <c r="CX18" s="811"/>
      <c r="CY18" s="811"/>
      <c r="CZ18" s="811"/>
      <c r="DA18" s="812"/>
      <c r="DB18" s="810"/>
      <c r="DC18" s="811"/>
      <c r="DD18" s="811"/>
      <c r="DE18" s="811"/>
      <c r="DF18" s="812"/>
      <c r="DG18" s="810"/>
      <c r="DH18" s="811"/>
      <c r="DI18" s="811"/>
      <c r="DJ18" s="811"/>
      <c r="DK18" s="812"/>
      <c r="DL18" s="810"/>
      <c r="DM18" s="811"/>
      <c r="DN18" s="811"/>
      <c r="DO18" s="811"/>
      <c r="DP18" s="812"/>
      <c r="DQ18" s="810"/>
      <c r="DR18" s="811"/>
      <c r="DS18" s="811"/>
      <c r="DT18" s="811"/>
      <c r="DU18" s="812"/>
      <c r="DV18" s="807"/>
      <c r="DW18" s="808"/>
      <c r="DX18" s="808"/>
      <c r="DY18" s="808"/>
      <c r="DZ18" s="813"/>
      <c r="EA18" s="232"/>
    </row>
    <row r="19" spans="1:131" s="233" customFormat="1" ht="26.25" customHeight="1" x14ac:dyDescent="0.15">
      <c r="A19" s="236">
        <v>13</v>
      </c>
      <c r="B19" s="814"/>
      <c r="C19" s="815"/>
      <c r="D19" s="815"/>
      <c r="E19" s="815"/>
      <c r="F19" s="815"/>
      <c r="G19" s="815"/>
      <c r="H19" s="815"/>
      <c r="I19" s="815"/>
      <c r="J19" s="815"/>
      <c r="K19" s="815"/>
      <c r="L19" s="815"/>
      <c r="M19" s="815"/>
      <c r="N19" s="815"/>
      <c r="O19" s="815"/>
      <c r="P19" s="816"/>
      <c r="Q19" s="817"/>
      <c r="R19" s="818"/>
      <c r="S19" s="818"/>
      <c r="T19" s="818"/>
      <c r="U19" s="818"/>
      <c r="V19" s="818"/>
      <c r="W19" s="818"/>
      <c r="X19" s="818"/>
      <c r="Y19" s="818"/>
      <c r="Z19" s="818"/>
      <c r="AA19" s="818"/>
      <c r="AB19" s="818"/>
      <c r="AC19" s="818"/>
      <c r="AD19" s="818"/>
      <c r="AE19" s="819"/>
      <c r="AF19" s="820"/>
      <c r="AG19" s="821"/>
      <c r="AH19" s="821"/>
      <c r="AI19" s="821"/>
      <c r="AJ19" s="822"/>
      <c r="AK19" s="803"/>
      <c r="AL19" s="804"/>
      <c r="AM19" s="804"/>
      <c r="AN19" s="804"/>
      <c r="AO19" s="804"/>
      <c r="AP19" s="804"/>
      <c r="AQ19" s="804"/>
      <c r="AR19" s="804"/>
      <c r="AS19" s="804"/>
      <c r="AT19" s="804"/>
      <c r="AU19" s="805"/>
      <c r="AV19" s="805"/>
      <c r="AW19" s="805"/>
      <c r="AX19" s="805"/>
      <c r="AY19" s="806"/>
      <c r="AZ19" s="230"/>
      <c r="BA19" s="230"/>
      <c r="BB19" s="230"/>
      <c r="BC19" s="230"/>
      <c r="BD19" s="230"/>
      <c r="BE19" s="231"/>
      <c r="BF19" s="231"/>
      <c r="BG19" s="231"/>
      <c r="BH19" s="231"/>
      <c r="BI19" s="231"/>
      <c r="BJ19" s="231"/>
      <c r="BK19" s="231"/>
      <c r="BL19" s="231"/>
      <c r="BM19" s="231"/>
      <c r="BN19" s="231"/>
      <c r="BO19" s="231"/>
      <c r="BP19" s="231"/>
      <c r="BQ19" s="236">
        <v>13</v>
      </c>
      <c r="BR19" s="237"/>
      <c r="BS19" s="807"/>
      <c r="BT19" s="808"/>
      <c r="BU19" s="808"/>
      <c r="BV19" s="808"/>
      <c r="BW19" s="808"/>
      <c r="BX19" s="808"/>
      <c r="BY19" s="808"/>
      <c r="BZ19" s="808"/>
      <c r="CA19" s="808"/>
      <c r="CB19" s="808"/>
      <c r="CC19" s="808"/>
      <c r="CD19" s="808"/>
      <c r="CE19" s="808"/>
      <c r="CF19" s="808"/>
      <c r="CG19" s="809"/>
      <c r="CH19" s="810"/>
      <c r="CI19" s="811"/>
      <c r="CJ19" s="811"/>
      <c r="CK19" s="811"/>
      <c r="CL19" s="812"/>
      <c r="CM19" s="810"/>
      <c r="CN19" s="811"/>
      <c r="CO19" s="811"/>
      <c r="CP19" s="811"/>
      <c r="CQ19" s="812"/>
      <c r="CR19" s="810"/>
      <c r="CS19" s="811"/>
      <c r="CT19" s="811"/>
      <c r="CU19" s="811"/>
      <c r="CV19" s="812"/>
      <c r="CW19" s="810"/>
      <c r="CX19" s="811"/>
      <c r="CY19" s="811"/>
      <c r="CZ19" s="811"/>
      <c r="DA19" s="812"/>
      <c r="DB19" s="810"/>
      <c r="DC19" s="811"/>
      <c r="DD19" s="811"/>
      <c r="DE19" s="811"/>
      <c r="DF19" s="812"/>
      <c r="DG19" s="810"/>
      <c r="DH19" s="811"/>
      <c r="DI19" s="811"/>
      <c r="DJ19" s="811"/>
      <c r="DK19" s="812"/>
      <c r="DL19" s="810"/>
      <c r="DM19" s="811"/>
      <c r="DN19" s="811"/>
      <c r="DO19" s="811"/>
      <c r="DP19" s="812"/>
      <c r="DQ19" s="810"/>
      <c r="DR19" s="811"/>
      <c r="DS19" s="811"/>
      <c r="DT19" s="811"/>
      <c r="DU19" s="812"/>
      <c r="DV19" s="807"/>
      <c r="DW19" s="808"/>
      <c r="DX19" s="808"/>
      <c r="DY19" s="808"/>
      <c r="DZ19" s="813"/>
      <c r="EA19" s="232"/>
    </row>
    <row r="20" spans="1:131" s="233" customFormat="1" ht="26.25" customHeight="1" x14ac:dyDescent="0.15">
      <c r="A20" s="236">
        <v>14</v>
      </c>
      <c r="B20" s="814"/>
      <c r="C20" s="815"/>
      <c r="D20" s="815"/>
      <c r="E20" s="815"/>
      <c r="F20" s="815"/>
      <c r="G20" s="815"/>
      <c r="H20" s="815"/>
      <c r="I20" s="815"/>
      <c r="J20" s="815"/>
      <c r="K20" s="815"/>
      <c r="L20" s="815"/>
      <c r="M20" s="815"/>
      <c r="N20" s="815"/>
      <c r="O20" s="815"/>
      <c r="P20" s="816"/>
      <c r="Q20" s="817"/>
      <c r="R20" s="818"/>
      <c r="S20" s="818"/>
      <c r="T20" s="818"/>
      <c r="U20" s="818"/>
      <c r="V20" s="818"/>
      <c r="W20" s="818"/>
      <c r="X20" s="818"/>
      <c r="Y20" s="818"/>
      <c r="Z20" s="818"/>
      <c r="AA20" s="818"/>
      <c r="AB20" s="818"/>
      <c r="AC20" s="818"/>
      <c r="AD20" s="818"/>
      <c r="AE20" s="819"/>
      <c r="AF20" s="820"/>
      <c r="AG20" s="821"/>
      <c r="AH20" s="821"/>
      <c r="AI20" s="821"/>
      <c r="AJ20" s="822"/>
      <c r="AK20" s="803"/>
      <c r="AL20" s="804"/>
      <c r="AM20" s="804"/>
      <c r="AN20" s="804"/>
      <c r="AO20" s="804"/>
      <c r="AP20" s="804"/>
      <c r="AQ20" s="804"/>
      <c r="AR20" s="804"/>
      <c r="AS20" s="804"/>
      <c r="AT20" s="804"/>
      <c r="AU20" s="805"/>
      <c r="AV20" s="805"/>
      <c r="AW20" s="805"/>
      <c r="AX20" s="805"/>
      <c r="AY20" s="806"/>
      <c r="AZ20" s="230"/>
      <c r="BA20" s="230"/>
      <c r="BB20" s="230"/>
      <c r="BC20" s="230"/>
      <c r="BD20" s="230"/>
      <c r="BE20" s="231"/>
      <c r="BF20" s="231"/>
      <c r="BG20" s="231"/>
      <c r="BH20" s="231"/>
      <c r="BI20" s="231"/>
      <c r="BJ20" s="231"/>
      <c r="BK20" s="231"/>
      <c r="BL20" s="231"/>
      <c r="BM20" s="231"/>
      <c r="BN20" s="231"/>
      <c r="BO20" s="231"/>
      <c r="BP20" s="231"/>
      <c r="BQ20" s="236">
        <v>14</v>
      </c>
      <c r="BR20" s="237"/>
      <c r="BS20" s="807"/>
      <c r="BT20" s="808"/>
      <c r="BU20" s="808"/>
      <c r="BV20" s="808"/>
      <c r="BW20" s="808"/>
      <c r="BX20" s="808"/>
      <c r="BY20" s="808"/>
      <c r="BZ20" s="808"/>
      <c r="CA20" s="808"/>
      <c r="CB20" s="808"/>
      <c r="CC20" s="808"/>
      <c r="CD20" s="808"/>
      <c r="CE20" s="808"/>
      <c r="CF20" s="808"/>
      <c r="CG20" s="809"/>
      <c r="CH20" s="810"/>
      <c r="CI20" s="811"/>
      <c r="CJ20" s="811"/>
      <c r="CK20" s="811"/>
      <c r="CL20" s="812"/>
      <c r="CM20" s="810"/>
      <c r="CN20" s="811"/>
      <c r="CO20" s="811"/>
      <c r="CP20" s="811"/>
      <c r="CQ20" s="812"/>
      <c r="CR20" s="810"/>
      <c r="CS20" s="811"/>
      <c r="CT20" s="811"/>
      <c r="CU20" s="811"/>
      <c r="CV20" s="812"/>
      <c r="CW20" s="810"/>
      <c r="CX20" s="811"/>
      <c r="CY20" s="811"/>
      <c r="CZ20" s="811"/>
      <c r="DA20" s="812"/>
      <c r="DB20" s="810"/>
      <c r="DC20" s="811"/>
      <c r="DD20" s="811"/>
      <c r="DE20" s="811"/>
      <c r="DF20" s="812"/>
      <c r="DG20" s="810"/>
      <c r="DH20" s="811"/>
      <c r="DI20" s="811"/>
      <c r="DJ20" s="811"/>
      <c r="DK20" s="812"/>
      <c r="DL20" s="810"/>
      <c r="DM20" s="811"/>
      <c r="DN20" s="811"/>
      <c r="DO20" s="811"/>
      <c r="DP20" s="812"/>
      <c r="DQ20" s="810"/>
      <c r="DR20" s="811"/>
      <c r="DS20" s="811"/>
      <c r="DT20" s="811"/>
      <c r="DU20" s="812"/>
      <c r="DV20" s="807"/>
      <c r="DW20" s="808"/>
      <c r="DX20" s="808"/>
      <c r="DY20" s="808"/>
      <c r="DZ20" s="813"/>
      <c r="EA20" s="232"/>
    </row>
    <row r="21" spans="1:131" s="233" customFormat="1" ht="26.25" customHeight="1" thickBot="1" x14ac:dyDescent="0.2">
      <c r="A21" s="236">
        <v>15</v>
      </c>
      <c r="B21" s="814"/>
      <c r="C21" s="815"/>
      <c r="D21" s="815"/>
      <c r="E21" s="815"/>
      <c r="F21" s="815"/>
      <c r="G21" s="815"/>
      <c r="H21" s="815"/>
      <c r="I21" s="815"/>
      <c r="J21" s="815"/>
      <c r="K21" s="815"/>
      <c r="L21" s="815"/>
      <c r="M21" s="815"/>
      <c r="N21" s="815"/>
      <c r="O21" s="815"/>
      <c r="P21" s="816"/>
      <c r="Q21" s="817"/>
      <c r="R21" s="818"/>
      <c r="S21" s="818"/>
      <c r="T21" s="818"/>
      <c r="U21" s="818"/>
      <c r="V21" s="818"/>
      <c r="W21" s="818"/>
      <c r="X21" s="818"/>
      <c r="Y21" s="818"/>
      <c r="Z21" s="818"/>
      <c r="AA21" s="818"/>
      <c r="AB21" s="818"/>
      <c r="AC21" s="818"/>
      <c r="AD21" s="818"/>
      <c r="AE21" s="819"/>
      <c r="AF21" s="820"/>
      <c r="AG21" s="821"/>
      <c r="AH21" s="821"/>
      <c r="AI21" s="821"/>
      <c r="AJ21" s="822"/>
      <c r="AK21" s="803"/>
      <c r="AL21" s="804"/>
      <c r="AM21" s="804"/>
      <c r="AN21" s="804"/>
      <c r="AO21" s="804"/>
      <c r="AP21" s="804"/>
      <c r="AQ21" s="804"/>
      <c r="AR21" s="804"/>
      <c r="AS21" s="804"/>
      <c r="AT21" s="804"/>
      <c r="AU21" s="805"/>
      <c r="AV21" s="805"/>
      <c r="AW21" s="805"/>
      <c r="AX21" s="805"/>
      <c r="AY21" s="806"/>
      <c r="AZ21" s="230"/>
      <c r="BA21" s="230"/>
      <c r="BB21" s="230"/>
      <c r="BC21" s="230"/>
      <c r="BD21" s="230"/>
      <c r="BE21" s="231"/>
      <c r="BF21" s="231"/>
      <c r="BG21" s="231"/>
      <c r="BH21" s="231"/>
      <c r="BI21" s="231"/>
      <c r="BJ21" s="231"/>
      <c r="BK21" s="231"/>
      <c r="BL21" s="231"/>
      <c r="BM21" s="231"/>
      <c r="BN21" s="231"/>
      <c r="BO21" s="231"/>
      <c r="BP21" s="231"/>
      <c r="BQ21" s="236">
        <v>15</v>
      </c>
      <c r="BR21" s="237"/>
      <c r="BS21" s="807"/>
      <c r="BT21" s="808"/>
      <c r="BU21" s="808"/>
      <c r="BV21" s="808"/>
      <c r="BW21" s="808"/>
      <c r="BX21" s="808"/>
      <c r="BY21" s="808"/>
      <c r="BZ21" s="808"/>
      <c r="CA21" s="808"/>
      <c r="CB21" s="808"/>
      <c r="CC21" s="808"/>
      <c r="CD21" s="808"/>
      <c r="CE21" s="808"/>
      <c r="CF21" s="808"/>
      <c r="CG21" s="809"/>
      <c r="CH21" s="810"/>
      <c r="CI21" s="811"/>
      <c r="CJ21" s="811"/>
      <c r="CK21" s="811"/>
      <c r="CL21" s="812"/>
      <c r="CM21" s="810"/>
      <c r="CN21" s="811"/>
      <c r="CO21" s="811"/>
      <c r="CP21" s="811"/>
      <c r="CQ21" s="812"/>
      <c r="CR21" s="810"/>
      <c r="CS21" s="811"/>
      <c r="CT21" s="811"/>
      <c r="CU21" s="811"/>
      <c r="CV21" s="812"/>
      <c r="CW21" s="810"/>
      <c r="CX21" s="811"/>
      <c r="CY21" s="811"/>
      <c r="CZ21" s="811"/>
      <c r="DA21" s="812"/>
      <c r="DB21" s="810"/>
      <c r="DC21" s="811"/>
      <c r="DD21" s="811"/>
      <c r="DE21" s="811"/>
      <c r="DF21" s="812"/>
      <c r="DG21" s="810"/>
      <c r="DH21" s="811"/>
      <c r="DI21" s="811"/>
      <c r="DJ21" s="811"/>
      <c r="DK21" s="812"/>
      <c r="DL21" s="810"/>
      <c r="DM21" s="811"/>
      <c r="DN21" s="811"/>
      <c r="DO21" s="811"/>
      <c r="DP21" s="812"/>
      <c r="DQ21" s="810"/>
      <c r="DR21" s="811"/>
      <c r="DS21" s="811"/>
      <c r="DT21" s="811"/>
      <c r="DU21" s="812"/>
      <c r="DV21" s="807"/>
      <c r="DW21" s="808"/>
      <c r="DX21" s="808"/>
      <c r="DY21" s="808"/>
      <c r="DZ21" s="813"/>
      <c r="EA21" s="232"/>
    </row>
    <row r="22" spans="1:131" s="233" customFormat="1" ht="26.25" customHeight="1" x14ac:dyDescent="0.15">
      <c r="A22" s="236">
        <v>16</v>
      </c>
      <c r="B22" s="814"/>
      <c r="C22" s="815"/>
      <c r="D22" s="815"/>
      <c r="E22" s="815"/>
      <c r="F22" s="815"/>
      <c r="G22" s="815"/>
      <c r="H22" s="815"/>
      <c r="I22" s="815"/>
      <c r="J22" s="815"/>
      <c r="K22" s="815"/>
      <c r="L22" s="815"/>
      <c r="M22" s="815"/>
      <c r="N22" s="815"/>
      <c r="O22" s="815"/>
      <c r="P22" s="816"/>
      <c r="Q22" s="832"/>
      <c r="R22" s="833"/>
      <c r="S22" s="833"/>
      <c r="T22" s="833"/>
      <c r="U22" s="833"/>
      <c r="V22" s="833"/>
      <c r="W22" s="833"/>
      <c r="X22" s="833"/>
      <c r="Y22" s="833"/>
      <c r="Z22" s="833"/>
      <c r="AA22" s="833"/>
      <c r="AB22" s="833"/>
      <c r="AC22" s="833"/>
      <c r="AD22" s="833"/>
      <c r="AE22" s="834"/>
      <c r="AF22" s="820"/>
      <c r="AG22" s="821"/>
      <c r="AH22" s="821"/>
      <c r="AI22" s="821"/>
      <c r="AJ22" s="822"/>
      <c r="AK22" s="835"/>
      <c r="AL22" s="836"/>
      <c r="AM22" s="836"/>
      <c r="AN22" s="836"/>
      <c r="AO22" s="836"/>
      <c r="AP22" s="836"/>
      <c r="AQ22" s="836"/>
      <c r="AR22" s="836"/>
      <c r="AS22" s="836"/>
      <c r="AT22" s="836"/>
      <c r="AU22" s="837"/>
      <c r="AV22" s="837"/>
      <c r="AW22" s="837"/>
      <c r="AX22" s="837"/>
      <c r="AY22" s="838"/>
      <c r="AZ22" s="839" t="s">
        <v>394</v>
      </c>
      <c r="BA22" s="839"/>
      <c r="BB22" s="839"/>
      <c r="BC22" s="839"/>
      <c r="BD22" s="840"/>
      <c r="BE22" s="231"/>
      <c r="BF22" s="231"/>
      <c r="BG22" s="231"/>
      <c r="BH22" s="231"/>
      <c r="BI22" s="231"/>
      <c r="BJ22" s="231"/>
      <c r="BK22" s="231"/>
      <c r="BL22" s="231"/>
      <c r="BM22" s="231"/>
      <c r="BN22" s="231"/>
      <c r="BO22" s="231"/>
      <c r="BP22" s="231"/>
      <c r="BQ22" s="236">
        <v>16</v>
      </c>
      <c r="BR22" s="237"/>
      <c r="BS22" s="807"/>
      <c r="BT22" s="808"/>
      <c r="BU22" s="808"/>
      <c r="BV22" s="808"/>
      <c r="BW22" s="808"/>
      <c r="BX22" s="808"/>
      <c r="BY22" s="808"/>
      <c r="BZ22" s="808"/>
      <c r="CA22" s="808"/>
      <c r="CB22" s="808"/>
      <c r="CC22" s="808"/>
      <c r="CD22" s="808"/>
      <c r="CE22" s="808"/>
      <c r="CF22" s="808"/>
      <c r="CG22" s="809"/>
      <c r="CH22" s="810"/>
      <c r="CI22" s="811"/>
      <c r="CJ22" s="811"/>
      <c r="CK22" s="811"/>
      <c r="CL22" s="812"/>
      <c r="CM22" s="810"/>
      <c r="CN22" s="811"/>
      <c r="CO22" s="811"/>
      <c r="CP22" s="811"/>
      <c r="CQ22" s="812"/>
      <c r="CR22" s="810"/>
      <c r="CS22" s="811"/>
      <c r="CT22" s="811"/>
      <c r="CU22" s="811"/>
      <c r="CV22" s="812"/>
      <c r="CW22" s="810"/>
      <c r="CX22" s="811"/>
      <c r="CY22" s="811"/>
      <c r="CZ22" s="811"/>
      <c r="DA22" s="812"/>
      <c r="DB22" s="810"/>
      <c r="DC22" s="811"/>
      <c r="DD22" s="811"/>
      <c r="DE22" s="811"/>
      <c r="DF22" s="812"/>
      <c r="DG22" s="810"/>
      <c r="DH22" s="811"/>
      <c r="DI22" s="811"/>
      <c r="DJ22" s="811"/>
      <c r="DK22" s="812"/>
      <c r="DL22" s="810"/>
      <c r="DM22" s="811"/>
      <c r="DN22" s="811"/>
      <c r="DO22" s="811"/>
      <c r="DP22" s="812"/>
      <c r="DQ22" s="810"/>
      <c r="DR22" s="811"/>
      <c r="DS22" s="811"/>
      <c r="DT22" s="811"/>
      <c r="DU22" s="812"/>
      <c r="DV22" s="807"/>
      <c r="DW22" s="808"/>
      <c r="DX22" s="808"/>
      <c r="DY22" s="808"/>
      <c r="DZ22" s="813"/>
      <c r="EA22" s="232"/>
    </row>
    <row r="23" spans="1:131" s="233" customFormat="1" ht="26.25" customHeight="1" thickBot="1" x14ac:dyDescent="0.2">
      <c r="A23" s="238" t="s">
        <v>395</v>
      </c>
      <c r="B23" s="823" t="s">
        <v>396</v>
      </c>
      <c r="C23" s="824"/>
      <c r="D23" s="824"/>
      <c r="E23" s="824"/>
      <c r="F23" s="824"/>
      <c r="G23" s="824"/>
      <c r="H23" s="824"/>
      <c r="I23" s="824"/>
      <c r="J23" s="824"/>
      <c r="K23" s="824"/>
      <c r="L23" s="824"/>
      <c r="M23" s="824"/>
      <c r="N23" s="824"/>
      <c r="O23" s="824"/>
      <c r="P23" s="825"/>
      <c r="Q23" s="826">
        <f>SUM(Q7:U22)</f>
        <v>8156</v>
      </c>
      <c r="R23" s="827"/>
      <c r="S23" s="827"/>
      <c r="T23" s="827"/>
      <c r="U23" s="827"/>
      <c r="V23" s="826">
        <f t="shared" ref="V23" si="0">SUM(V7:Z22)</f>
        <v>7616</v>
      </c>
      <c r="W23" s="827"/>
      <c r="X23" s="827"/>
      <c r="Y23" s="827"/>
      <c r="Z23" s="827"/>
      <c r="AA23" s="826">
        <f>SUM(AA7:AE22)</f>
        <v>540</v>
      </c>
      <c r="AB23" s="827"/>
      <c r="AC23" s="827"/>
      <c r="AD23" s="827"/>
      <c r="AE23" s="827"/>
      <c r="AF23" s="828">
        <v>533</v>
      </c>
      <c r="AG23" s="827"/>
      <c r="AH23" s="827"/>
      <c r="AI23" s="827"/>
      <c r="AJ23" s="829"/>
      <c r="AK23" s="830"/>
      <c r="AL23" s="831"/>
      <c r="AM23" s="831"/>
      <c r="AN23" s="831"/>
      <c r="AO23" s="831"/>
      <c r="AP23" s="827">
        <f>SUM(AP7:AT22)</f>
        <v>5093</v>
      </c>
      <c r="AQ23" s="827"/>
      <c r="AR23" s="827"/>
      <c r="AS23" s="827"/>
      <c r="AT23" s="827"/>
      <c r="AU23" s="842"/>
      <c r="AV23" s="842"/>
      <c r="AW23" s="842"/>
      <c r="AX23" s="842"/>
      <c r="AY23" s="843"/>
      <c r="AZ23" s="844" t="s">
        <v>133</v>
      </c>
      <c r="BA23" s="845"/>
      <c r="BB23" s="845"/>
      <c r="BC23" s="845"/>
      <c r="BD23" s="846"/>
      <c r="BE23" s="231"/>
      <c r="BF23" s="231"/>
      <c r="BG23" s="231"/>
      <c r="BH23" s="231"/>
      <c r="BI23" s="231"/>
      <c r="BJ23" s="231"/>
      <c r="BK23" s="231"/>
      <c r="BL23" s="231"/>
      <c r="BM23" s="231"/>
      <c r="BN23" s="231"/>
      <c r="BO23" s="231"/>
      <c r="BP23" s="231"/>
      <c r="BQ23" s="236">
        <v>17</v>
      </c>
      <c r="BR23" s="237"/>
      <c r="BS23" s="807"/>
      <c r="BT23" s="808"/>
      <c r="BU23" s="808"/>
      <c r="BV23" s="808"/>
      <c r="BW23" s="808"/>
      <c r="BX23" s="808"/>
      <c r="BY23" s="808"/>
      <c r="BZ23" s="808"/>
      <c r="CA23" s="808"/>
      <c r="CB23" s="808"/>
      <c r="CC23" s="808"/>
      <c r="CD23" s="808"/>
      <c r="CE23" s="808"/>
      <c r="CF23" s="808"/>
      <c r="CG23" s="809"/>
      <c r="CH23" s="810"/>
      <c r="CI23" s="811"/>
      <c r="CJ23" s="811"/>
      <c r="CK23" s="811"/>
      <c r="CL23" s="812"/>
      <c r="CM23" s="810"/>
      <c r="CN23" s="811"/>
      <c r="CO23" s="811"/>
      <c r="CP23" s="811"/>
      <c r="CQ23" s="812"/>
      <c r="CR23" s="810"/>
      <c r="CS23" s="811"/>
      <c r="CT23" s="811"/>
      <c r="CU23" s="811"/>
      <c r="CV23" s="812"/>
      <c r="CW23" s="810"/>
      <c r="CX23" s="811"/>
      <c r="CY23" s="811"/>
      <c r="CZ23" s="811"/>
      <c r="DA23" s="812"/>
      <c r="DB23" s="810"/>
      <c r="DC23" s="811"/>
      <c r="DD23" s="811"/>
      <c r="DE23" s="811"/>
      <c r="DF23" s="812"/>
      <c r="DG23" s="810"/>
      <c r="DH23" s="811"/>
      <c r="DI23" s="811"/>
      <c r="DJ23" s="811"/>
      <c r="DK23" s="812"/>
      <c r="DL23" s="810"/>
      <c r="DM23" s="811"/>
      <c r="DN23" s="811"/>
      <c r="DO23" s="811"/>
      <c r="DP23" s="812"/>
      <c r="DQ23" s="810"/>
      <c r="DR23" s="811"/>
      <c r="DS23" s="811"/>
      <c r="DT23" s="811"/>
      <c r="DU23" s="812"/>
      <c r="DV23" s="807"/>
      <c r="DW23" s="808"/>
      <c r="DX23" s="808"/>
      <c r="DY23" s="808"/>
      <c r="DZ23" s="813"/>
      <c r="EA23" s="232"/>
    </row>
    <row r="24" spans="1:131" s="233" customFormat="1" ht="26.25" customHeight="1" x14ac:dyDescent="0.15">
      <c r="A24" s="841" t="s">
        <v>397</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30"/>
      <c r="BA24" s="230"/>
      <c r="BB24" s="230"/>
      <c r="BC24" s="230"/>
      <c r="BD24" s="230"/>
      <c r="BE24" s="231"/>
      <c r="BF24" s="231"/>
      <c r="BG24" s="231"/>
      <c r="BH24" s="231"/>
      <c r="BI24" s="231"/>
      <c r="BJ24" s="231"/>
      <c r="BK24" s="231"/>
      <c r="BL24" s="231"/>
      <c r="BM24" s="231"/>
      <c r="BN24" s="231"/>
      <c r="BO24" s="231"/>
      <c r="BP24" s="231"/>
      <c r="BQ24" s="236">
        <v>18</v>
      </c>
      <c r="BR24" s="237"/>
      <c r="BS24" s="807"/>
      <c r="BT24" s="808"/>
      <c r="BU24" s="808"/>
      <c r="BV24" s="808"/>
      <c r="BW24" s="808"/>
      <c r="BX24" s="808"/>
      <c r="BY24" s="808"/>
      <c r="BZ24" s="808"/>
      <c r="CA24" s="808"/>
      <c r="CB24" s="808"/>
      <c r="CC24" s="808"/>
      <c r="CD24" s="808"/>
      <c r="CE24" s="808"/>
      <c r="CF24" s="808"/>
      <c r="CG24" s="809"/>
      <c r="CH24" s="810"/>
      <c r="CI24" s="811"/>
      <c r="CJ24" s="811"/>
      <c r="CK24" s="811"/>
      <c r="CL24" s="812"/>
      <c r="CM24" s="810"/>
      <c r="CN24" s="811"/>
      <c r="CO24" s="811"/>
      <c r="CP24" s="811"/>
      <c r="CQ24" s="812"/>
      <c r="CR24" s="810"/>
      <c r="CS24" s="811"/>
      <c r="CT24" s="811"/>
      <c r="CU24" s="811"/>
      <c r="CV24" s="812"/>
      <c r="CW24" s="810"/>
      <c r="CX24" s="811"/>
      <c r="CY24" s="811"/>
      <c r="CZ24" s="811"/>
      <c r="DA24" s="812"/>
      <c r="DB24" s="810"/>
      <c r="DC24" s="811"/>
      <c r="DD24" s="811"/>
      <c r="DE24" s="811"/>
      <c r="DF24" s="812"/>
      <c r="DG24" s="810"/>
      <c r="DH24" s="811"/>
      <c r="DI24" s="811"/>
      <c r="DJ24" s="811"/>
      <c r="DK24" s="812"/>
      <c r="DL24" s="810"/>
      <c r="DM24" s="811"/>
      <c r="DN24" s="811"/>
      <c r="DO24" s="811"/>
      <c r="DP24" s="812"/>
      <c r="DQ24" s="810"/>
      <c r="DR24" s="811"/>
      <c r="DS24" s="811"/>
      <c r="DT24" s="811"/>
      <c r="DU24" s="812"/>
      <c r="DV24" s="807"/>
      <c r="DW24" s="808"/>
      <c r="DX24" s="808"/>
      <c r="DY24" s="808"/>
      <c r="DZ24" s="813"/>
      <c r="EA24" s="232"/>
    </row>
    <row r="25" spans="1:131" ht="26.25" customHeight="1" thickBot="1" x14ac:dyDescent="0.2">
      <c r="A25" s="759" t="s">
        <v>398</v>
      </c>
      <c r="B25" s="759"/>
      <c r="C25" s="759"/>
      <c r="D25" s="759"/>
      <c r="E25" s="759"/>
      <c r="F25" s="759"/>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230"/>
      <c r="BK25" s="230"/>
      <c r="BL25" s="230"/>
      <c r="BM25" s="230"/>
      <c r="BN25" s="230"/>
      <c r="BO25" s="239"/>
      <c r="BP25" s="239"/>
      <c r="BQ25" s="236">
        <v>19</v>
      </c>
      <c r="BR25" s="237"/>
      <c r="BS25" s="807"/>
      <c r="BT25" s="808"/>
      <c r="BU25" s="808"/>
      <c r="BV25" s="808"/>
      <c r="BW25" s="808"/>
      <c r="BX25" s="808"/>
      <c r="BY25" s="808"/>
      <c r="BZ25" s="808"/>
      <c r="CA25" s="808"/>
      <c r="CB25" s="808"/>
      <c r="CC25" s="808"/>
      <c r="CD25" s="808"/>
      <c r="CE25" s="808"/>
      <c r="CF25" s="808"/>
      <c r="CG25" s="809"/>
      <c r="CH25" s="810"/>
      <c r="CI25" s="811"/>
      <c r="CJ25" s="811"/>
      <c r="CK25" s="811"/>
      <c r="CL25" s="812"/>
      <c r="CM25" s="810"/>
      <c r="CN25" s="811"/>
      <c r="CO25" s="811"/>
      <c r="CP25" s="811"/>
      <c r="CQ25" s="812"/>
      <c r="CR25" s="810"/>
      <c r="CS25" s="811"/>
      <c r="CT25" s="811"/>
      <c r="CU25" s="811"/>
      <c r="CV25" s="812"/>
      <c r="CW25" s="810"/>
      <c r="CX25" s="811"/>
      <c r="CY25" s="811"/>
      <c r="CZ25" s="811"/>
      <c r="DA25" s="812"/>
      <c r="DB25" s="810"/>
      <c r="DC25" s="811"/>
      <c r="DD25" s="811"/>
      <c r="DE25" s="811"/>
      <c r="DF25" s="812"/>
      <c r="DG25" s="810"/>
      <c r="DH25" s="811"/>
      <c r="DI25" s="811"/>
      <c r="DJ25" s="811"/>
      <c r="DK25" s="812"/>
      <c r="DL25" s="810"/>
      <c r="DM25" s="811"/>
      <c r="DN25" s="811"/>
      <c r="DO25" s="811"/>
      <c r="DP25" s="812"/>
      <c r="DQ25" s="810"/>
      <c r="DR25" s="811"/>
      <c r="DS25" s="811"/>
      <c r="DT25" s="811"/>
      <c r="DU25" s="812"/>
      <c r="DV25" s="807"/>
      <c r="DW25" s="808"/>
      <c r="DX25" s="808"/>
      <c r="DY25" s="808"/>
      <c r="DZ25" s="813"/>
      <c r="EA25" s="228"/>
    </row>
    <row r="26" spans="1:131" ht="26.25" customHeight="1" x14ac:dyDescent="0.15">
      <c r="A26" s="761" t="s">
        <v>376</v>
      </c>
      <c r="B26" s="762"/>
      <c r="C26" s="762"/>
      <c r="D26" s="762"/>
      <c r="E26" s="762"/>
      <c r="F26" s="762"/>
      <c r="G26" s="762"/>
      <c r="H26" s="762"/>
      <c r="I26" s="762"/>
      <c r="J26" s="762"/>
      <c r="K26" s="762"/>
      <c r="L26" s="762"/>
      <c r="M26" s="762"/>
      <c r="N26" s="762"/>
      <c r="O26" s="762"/>
      <c r="P26" s="763"/>
      <c r="Q26" s="767" t="s">
        <v>399</v>
      </c>
      <c r="R26" s="768"/>
      <c r="S26" s="768"/>
      <c r="T26" s="768"/>
      <c r="U26" s="769"/>
      <c r="V26" s="767" t="s">
        <v>400</v>
      </c>
      <c r="W26" s="768"/>
      <c r="X26" s="768"/>
      <c r="Y26" s="768"/>
      <c r="Z26" s="769"/>
      <c r="AA26" s="767" t="s">
        <v>401</v>
      </c>
      <c r="AB26" s="768"/>
      <c r="AC26" s="768"/>
      <c r="AD26" s="768"/>
      <c r="AE26" s="768"/>
      <c r="AF26" s="847" t="s">
        <v>402</v>
      </c>
      <c r="AG26" s="848"/>
      <c r="AH26" s="848"/>
      <c r="AI26" s="848"/>
      <c r="AJ26" s="849"/>
      <c r="AK26" s="768" t="s">
        <v>403</v>
      </c>
      <c r="AL26" s="768"/>
      <c r="AM26" s="768"/>
      <c r="AN26" s="768"/>
      <c r="AO26" s="769"/>
      <c r="AP26" s="767" t="s">
        <v>404</v>
      </c>
      <c r="AQ26" s="768"/>
      <c r="AR26" s="768"/>
      <c r="AS26" s="768"/>
      <c r="AT26" s="769"/>
      <c r="AU26" s="767" t="s">
        <v>405</v>
      </c>
      <c r="AV26" s="768"/>
      <c r="AW26" s="768"/>
      <c r="AX26" s="768"/>
      <c r="AY26" s="769"/>
      <c r="AZ26" s="767" t="s">
        <v>406</v>
      </c>
      <c r="BA26" s="768"/>
      <c r="BB26" s="768"/>
      <c r="BC26" s="768"/>
      <c r="BD26" s="769"/>
      <c r="BE26" s="767" t="s">
        <v>383</v>
      </c>
      <c r="BF26" s="768"/>
      <c r="BG26" s="768"/>
      <c r="BH26" s="768"/>
      <c r="BI26" s="774"/>
      <c r="BJ26" s="230"/>
      <c r="BK26" s="230"/>
      <c r="BL26" s="230"/>
      <c r="BM26" s="230"/>
      <c r="BN26" s="230"/>
      <c r="BO26" s="239"/>
      <c r="BP26" s="239"/>
      <c r="BQ26" s="236">
        <v>20</v>
      </c>
      <c r="BR26" s="237"/>
      <c r="BS26" s="807"/>
      <c r="BT26" s="808"/>
      <c r="BU26" s="808"/>
      <c r="BV26" s="808"/>
      <c r="BW26" s="808"/>
      <c r="BX26" s="808"/>
      <c r="BY26" s="808"/>
      <c r="BZ26" s="808"/>
      <c r="CA26" s="808"/>
      <c r="CB26" s="808"/>
      <c r="CC26" s="808"/>
      <c r="CD26" s="808"/>
      <c r="CE26" s="808"/>
      <c r="CF26" s="808"/>
      <c r="CG26" s="809"/>
      <c r="CH26" s="810"/>
      <c r="CI26" s="811"/>
      <c r="CJ26" s="811"/>
      <c r="CK26" s="811"/>
      <c r="CL26" s="812"/>
      <c r="CM26" s="810"/>
      <c r="CN26" s="811"/>
      <c r="CO26" s="811"/>
      <c r="CP26" s="811"/>
      <c r="CQ26" s="812"/>
      <c r="CR26" s="810"/>
      <c r="CS26" s="811"/>
      <c r="CT26" s="811"/>
      <c r="CU26" s="811"/>
      <c r="CV26" s="812"/>
      <c r="CW26" s="810"/>
      <c r="CX26" s="811"/>
      <c r="CY26" s="811"/>
      <c r="CZ26" s="811"/>
      <c r="DA26" s="812"/>
      <c r="DB26" s="810"/>
      <c r="DC26" s="811"/>
      <c r="DD26" s="811"/>
      <c r="DE26" s="811"/>
      <c r="DF26" s="812"/>
      <c r="DG26" s="810"/>
      <c r="DH26" s="811"/>
      <c r="DI26" s="811"/>
      <c r="DJ26" s="811"/>
      <c r="DK26" s="812"/>
      <c r="DL26" s="810"/>
      <c r="DM26" s="811"/>
      <c r="DN26" s="811"/>
      <c r="DO26" s="811"/>
      <c r="DP26" s="812"/>
      <c r="DQ26" s="810"/>
      <c r="DR26" s="811"/>
      <c r="DS26" s="811"/>
      <c r="DT26" s="811"/>
      <c r="DU26" s="812"/>
      <c r="DV26" s="807"/>
      <c r="DW26" s="808"/>
      <c r="DX26" s="808"/>
      <c r="DY26" s="808"/>
      <c r="DZ26" s="813"/>
      <c r="EA26" s="228"/>
    </row>
    <row r="27" spans="1:131" ht="26.25" customHeight="1" thickBot="1" x14ac:dyDescent="0.2">
      <c r="A27" s="764"/>
      <c r="B27" s="765"/>
      <c r="C27" s="765"/>
      <c r="D27" s="765"/>
      <c r="E27" s="765"/>
      <c r="F27" s="765"/>
      <c r="G27" s="765"/>
      <c r="H27" s="765"/>
      <c r="I27" s="765"/>
      <c r="J27" s="765"/>
      <c r="K27" s="765"/>
      <c r="L27" s="765"/>
      <c r="M27" s="765"/>
      <c r="N27" s="765"/>
      <c r="O27" s="765"/>
      <c r="P27" s="766"/>
      <c r="Q27" s="770"/>
      <c r="R27" s="771"/>
      <c r="S27" s="771"/>
      <c r="T27" s="771"/>
      <c r="U27" s="772"/>
      <c r="V27" s="770"/>
      <c r="W27" s="771"/>
      <c r="X27" s="771"/>
      <c r="Y27" s="771"/>
      <c r="Z27" s="772"/>
      <c r="AA27" s="770"/>
      <c r="AB27" s="771"/>
      <c r="AC27" s="771"/>
      <c r="AD27" s="771"/>
      <c r="AE27" s="771"/>
      <c r="AF27" s="850"/>
      <c r="AG27" s="851"/>
      <c r="AH27" s="851"/>
      <c r="AI27" s="851"/>
      <c r="AJ27" s="852"/>
      <c r="AK27" s="771"/>
      <c r="AL27" s="771"/>
      <c r="AM27" s="771"/>
      <c r="AN27" s="771"/>
      <c r="AO27" s="772"/>
      <c r="AP27" s="770"/>
      <c r="AQ27" s="771"/>
      <c r="AR27" s="771"/>
      <c r="AS27" s="771"/>
      <c r="AT27" s="772"/>
      <c r="AU27" s="770"/>
      <c r="AV27" s="771"/>
      <c r="AW27" s="771"/>
      <c r="AX27" s="771"/>
      <c r="AY27" s="772"/>
      <c r="AZ27" s="770"/>
      <c r="BA27" s="771"/>
      <c r="BB27" s="771"/>
      <c r="BC27" s="771"/>
      <c r="BD27" s="772"/>
      <c r="BE27" s="770"/>
      <c r="BF27" s="771"/>
      <c r="BG27" s="771"/>
      <c r="BH27" s="771"/>
      <c r="BI27" s="776"/>
      <c r="BJ27" s="230"/>
      <c r="BK27" s="230"/>
      <c r="BL27" s="230"/>
      <c r="BM27" s="230"/>
      <c r="BN27" s="230"/>
      <c r="BO27" s="239"/>
      <c r="BP27" s="239"/>
      <c r="BQ27" s="236">
        <v>21</v>
      </c>
      <c r="BR27" s="237"/>
      <c r="BS27" s="807"/>
      <c r="BT27" s="808"/>
      <c r="BU27" s="808"/>
      <c r="BV27" s="808"/>
      <c r="BW27" s="808"/>
      <c r="BX27" s="808"/>
      <c r="BY27" s="808"/>
      <c r="BZ27" s="808"/>
      <c r="CA27" s="808"/>
      <c r="CB27" s="808"/>
      <c r="CC27" s="808"/>
      <c r="CD27" s="808"/>
      <c r="CE27" s="808"/>
      <c r="CF27" s="808"/>
      <c r="CG27" s="809"/>
      <c r="CH27" s="810"/>
      <c r="CI27" s="811"/>
      <c r="CJ27" s="811"/>
      <c r="CK27" s="811"/>
      <c r="CL27" s="812"/>
      <c r="CM27" s="810"/>
      <c r="CN27" s="811"/>
      <c r="CO27" s="811"/>
      <c r="CP27" s="811"/>
      <c r="CQ27" s="812"/>
      <c r="CR27" s="810"/>
      <c r="CS27" s="811"/>
      <c r="CT27" s="811"/>
      <c r="CU27" s="811"/>
      <c r="CV27" s="812"/>
      <c r="CW27" s="810"/>
      <c r="CX27" s="811"/>
      <c r="CY27" s="811"/>
      <c r="CZ27" s="811"/>
      <c r="DA27" s="812"/>
      <c r="DB27" s="810"/>
      <c r="DC27" s="811"/>
      <c r="DD27" s="811"/>
      <c r="DE27" s="811"/>
      <c r="DF27" s="812"/>
      <c r="DG27" s="810"/>
      <c r="DH27" s="811"/>
      <c r="DI27" s="811"/>
      <c r="DJ27" s="811"/>
      <c r="DK27" s="812"/>
      <c r="DL27" s="810"/>
      <c r="DM27" s="811"/>
      <c r="DN27" s="811"/>
      <c r="DO27" s="811"/>
      <c r="DP27" s="812"/>
      <c r="DQ27" s="810"/>
      <c r="DR27" s="811"/>
      <c r="DS27" s="811"/>
      <c r="DT27" s="811"/>
      <c r="DU27" s="812"/>
      <c r="DV27" s="807"/>
      <c r="DW27" s="808"/>
      <c r="DX27" s="808"/>
      <c r="DY27" s="808"/>
      <c r="DZ27" s="813"/>
      <c r="EA27" s="228"/>
    </row>
    <row r="28" spans="1:131" ht="26.25" customHeight="1" thickTop="1" x14ac:dyDescent="0.15">
      <c r="A28" s="240">
        <v>1</v>
      </c>
      <c r="B28" s="783" t="s">
        <v>407</v>
      </c>
      <c r="C28" s="784"/>
      <c r="D28" s="784"/>
      <c r="E28" s="784"/>
      <c r="F28" s="784"/>
      <c r="G28" s="784"/>
      <c r="H28" s="784"/>
      <c r="I28" s="784"/>
      <c r="J28" s="784"/>
      <c r="K28" s="784"/>
      <c r="L28" s="784"/>
      <c r="M28" s="784"/>
      <c r="N28" s="784"/>
      <c r="O28" s="784"/>
      <c r="P28" s="785"/>
      <c r="Q28" s="855">
        <v>1579</v>
      </c>
      <c r="R28" s="856"/>
      <c r="S28" s="856"/>
      <c r="T28" s="856"/>
      <c r="U28" s="856"/>
      <c r="V28" s="856">
        <v>1554</v>
      </c>
      <c r="W28" s="856"/>
      <c r="X28" s="856"/>
      <c r="Y28" s="856"/>
      <c r="Z28" s="856"/>
      <c r="AA28" s="856">
        <v>25</v>
      </c>
      <c r="AB28" s="856"/>
      <c r="AC28" s="856"/>
      <c r="AD28" s="856"/>
      <c r="AE28" s="857"/>
      <c r="AF28" s="858">
        <v>25</v>
      </c>
      <c r="AG28" s="856"/>
      <c r="AH28" s="856"/>
      <c r="AI28" s="856"/>
      <c r="AJ28" s="859"/>
      <c r="AK28" s="860">
        <v>102</v>
      </c>
      <c r="AL28" s="861"/>
      <c r="AM28" s="861"/>
      <c r="AN28" s="861"/>
      <c r="AO28" s="861"/>
      <c r="AP28" s="861"/>
      <c r="AQ28" s="861"/>
      <c r="AR28" s="861"/>
      <c r="AS28" s="861"/>
      <c r="AT28" s="861"/>
      <c r="AU28" s="861"/>
      <c r="AV28" s="861"/>
      <c r="AW28" s="861"/>
      <c r="AX28" s="861"/>
      <c r="AY28" s="861"/>
      <c r="AZ28" s="862"/>
      <c r="BA28" s="862"/>
      <c r="BB28" s="862"/>
      <c r="BC28" s="862"/>
      <c r="BD28" s="862"/>
      <c r="BE28" s="853"/>
      <c r="BF28" s="853"/>
      <c r="BG28" s="853"/>
      <c r="BH28" s="853"/>
      <c r="BI28" s="854"/>
      <c r="BJ28" s="230"/>
      <c r="BK28" s="230"/>
      <c r="BL28" s="230"/>
      <c r="BM28" s="230"/>
      <c r="BN28" s="230"/>
      <c r="BO28" s="239"/>
      <c r="BP28" s="239"/>
      <c r="BQ28" s="236">
        <v>22</v>
      </c>
      <c r="BR28" s="237"/>
      <c r="BS28" s="807"/>
      <c r="BT28" s="808"/>
      <c r="BU28" s="808"/>
      <c r="BV28" s="808"/>
      <c r="BW28" s="808"/>
      <c r="BX28" s="808"/>
      <c r="BY28" s="808"/>
      <c r="BZ28" s="808"/>
      <c r="CA28" s="808"/>
      <c r="CB28" s="808"/>
      <c r="CC28" s="808"/>
      <c r="CD28" s="808"/>
      <c r="CE28" s="808"/>
      <c r="CF28" s="808"/>
      <c r="CG28" s="809"/>
      <c r="CH28" s="810"/>
      <c r="CI28" s="811"/>
      <c r="CJ28" s="811"/>
      <c r="CK28" s="811"/>
      <c r="CL28" s="812"/>
      <c r="CM28" s="810"/>
      <c r="CN28" s="811"/>
      <c r="CO28" s="811"/>
      <c r="CP28" s="811"/>
      <c r="CQ28" s="812"/>
      <c r="CR28" s="810"/>
      <c r="CS28" s="811"/>
      <c r="CT28" s="811"/>
      <c r="CU28" s="811"/>
      <c r="CV28" s="812"/>
      <c r="CW28" s="810"/>
      <c r="CX28" s="811"/>
      <c r="CY28" s="811"/>
      <c r="CZ28" s="811"/>
      <c r="DA28" s="812"/>
      <c r="DB28" s="810"/>
      <c r="DC28" s="811"/>
      <c r="DD28" s="811"/>
      <c r="DE28" s="811"/>
      <c r="DF28" s="812"/>
      <c r="DG28" s="810"/>
      <c r="DH28" s="811"/>
      <c r="DI28" s="811"/>
      <c r="DJ28" s="811"/>
      <c r="DK28" s="812"/>
      <c r="DL28" s="810"/>
      <c r="DM28" s="811"/>
      <c r="DN28" s="811"/>
      <c r="DO28" s="811"/>
      <c r="DP28" s="812"/>
      <c r="DQ28" s="810"/>
      <c r="DR28" s="811"/>
      <c r="DS28" s="811"/>
      <c r="DT28" s="811"/>
      <c r="DU28" s="812"/>
      <c r="DV28" s="807"/>
      <c r="DW28" s="808"/>
      <c r="DX28" s="808"/>
      <c r="DY28" s="808"/>
      <c r="DZ28" s="813"/>
      <c r="EA28" s="228"/>
    </row>
    <row r="29" spans="1:131" ht="26.25" customHeight="1" x14ac:dyDescent="0.15">
      <c r="A29" s="240">
        <v>2</v>
      </c>
      <c r="B29" s="814" t="s">
        <v>408</v>
      </c>
      <c r="C29" s="815"/>
      <c r="D29" s="815"/>
      <c r="E29" s="815"/>
      <c r="F29" s="815"/>
      <c r="G29" s="815"/>
      <c r="H29" s="815"/>
      <c r="I29" s="815"/>
      <c r="J29" s="815"/>
      <c r="K29" s="815"/>
      <c r="L29" s="815"/>
      <c r="M29" s="815"/>
      <c r="N29" s="815"/>
      <c r="O29" s="815"/>
      <c r="P29" s="816"/>
      <c r="Q29" s="817">
        <v>1196</v>
      </c>
      <c r="R29" s="818"/>
      <c r="S29" s="818"/>
      <c r="T29" s="818"/>
      <c r="U29" s="818"/>
      <c r="V29" s="818">
        <v>1061</v>
      </c>
      <c r="W29" s="818"/>
      <c r="X29" s="818"/>
      <c r="Y29" s="818"/>
      <c r="Z29" s="818"/>
      <c r="AA29" s="818">
        <v>135</v>
      </c>
      <c r="AB29" s="818"/>
      <c r="AC29" s="818"/>
      <c r="AD29" s="818"/>
      <c r="AE29" s="819"/>
      <c r="AF29" s="820">
        <v>135</v>
      </c>
      <c r="AG29" s="821"/>
      <c r="AH29" s="821"/>
      <c r="AI29" s="821"/>
      <c r="AJ29" s="822"/>
      <c r="AK29" s="867">
        <v>209</v>
      </c>
      <c r="AL29" s="863"/>
      <c r="AM29" s="863"/>
      <c r="AN29" s="863"/>
      <c r="AO29" s="863"/>
      <c r="AP29" s="863"/>
      <c r="AQ29" s="863"/>
      <c r="AR29" s="863"/>
      <c r="AS29" s="863"/>
      <c r="AT29" s="863"/>
      <c r="AU29" s="863"/>
      <c r="AV29" s="863"/>
      <c r="AW29" s="863"/>
      <c r="AX29" s="863"/>
      <c r="AY29" s="863"/>
      <c r="AZ29" s="864"/>
      <c r="BA29" s="864"/>
      <c r="BB29" s="864"/>
      <c r="BC29" s="864"/>
      <c r="BD29" s="864"/>
      <c r="BE29" s="865"/>
      <c r="BF29" s="865"/>
      <c r="BG29" s="865"/>
      <c r="BH29" s="865"/>
      <c r="BI29" s="866"/>
      <c r="BJ29" s="230"/>
      <c r="BK29" s="230"/>
      <c r="BL29" s="230"/>
      <c r="BM29" s="230"/>
      <c r="BN29" s="230"/>
      <c r="BO29" s="239"/>
      <c r="BP29" s="239"/>
      <c r="BQ29" s="236">
        <v>23</v>
      </c>
      <c r="BR29" s="237"/>
      <c r="BS29" s="807"/>
      <c r="BT29" s="808"/>
      <c r="BU29" s="808"/>
      <c r="BV29" s="808"/>
      <c r="BW29" s="808"/>
      <c r="BX29" s="808"/>
      <c r="BY29" s="808"/>
      <c r="BZ29" s="808"/>
      <c r="CA29" s="808"/>
      <c r="CB29" s="808"/>
      <c r="CC29" s="808"/>
      <c r="CD29" s="808"/>
      <c r="CE29" s="808"/>
      <c r="CF29" s="808"/>
      <c r="CG29" s="809"/>
      <c r="CH29" s="810"/>
      <c r="CI29" s="811"/>
      <c r="CJ29" s="811"/>
      <c r="CK29" s="811"/>
      <c r="CL29" s="812"/>
      <c r="CM29" s="810"/>
      <c r="CN29" s="811"/>
      <c r="CO29" s="811"/>
      <c r="CP29" s="811"/>
      <c r="CQ29" s="812"/>
      <c r="CR29" s="810"/>
      <c r="CS29" s="811"/>
      <c r="CT29" s="811"/>
      <c r="CU29" s="811"/>
      <c r="CV29" s="812"/>
      <c r="CW29" s="810"/>
      <c r="CX29" s="811"/>
      <c r="CY29" s="811"/>
      <c r="CZ29" s="811"/>
      <c r="DA29" s="812"/>
      <c r="DB29" s="810"/>
      <c r="DC29" s="811"/>
      <c r="DD29" s="811"/>
      <c r="DE29" s="811"/>
      <c r="DF29" s="812"/>
      <c r="DG29" s="810"/>
      <c r="DH29" s="811"/>
      <c r="DI29" s="811"/>
      <c r="DJ29" s="811"/>
      <c r="DK29" s="812"/>
      <c r="DL29" s="810"/>
      <c r="DM29" s="811"/>
      <c r="DN29" s="811"/>
      <c r="DO29" s="811"/>
      <c r="DP29" s="812"/>
      <c r="DQ29" s="810"/>
      <c r="DR29" s="811"/>
      <c r="DS29" s="811"/>
      <c r="DT29" s="811"/>
      <c r="DU29" s="812"/>
      <c r="DV29" s="807"/>
      <c r="DW29" s="808"/>
      <c r="DX29" s="808"/>
      <c r="DY29" s="808"/>
      <c r="DZ29" s="813"/>
      <c r="EA29" s="228"/>
    </row>
    <row r="30" spans="1:131" ht="26.25" customHeight="1" x14ac:dyDescent="0.15">
      <c r="A30" s="240">
        <v>3</v>
      </c>
      <c r="B30" s="814" t="s">
        <v>409</v>
      </c>
      <c r="C30" s="815"/>
      <c r="D30" s="815"/>
      <c r="E30" s="815"/>
      <c r="F30" s="815"/>
      <c r="G30" s="815"/>
      <c r="H30" s="815"/>
      <c r="I30" s="815"/>
      <c r="J30" s="815"/>
      <c r="K30" s="815"/>
      <c r="L30" s="815"/>
      <c r="M30" s="815"/>
      <c r="N30" s="815"/>
      <c r="O30" s="815"/>
      <c r="P30" s="816"/>
      <c r="Q30" s="817">
        <v>205</v>
      </c>
      <c r="R30" s="818"/>
      <c r="S30" s="818"/>
      <c r="T30" s="818"/>
      <c r="U30" s="818"/>
      <c r="V30" s="818">
        <v>191</v>
      </c>
      <c r="W30" s="818"/>
      <c r="X30" s="818"/>
      <c r="Y30" s="818"/>
      <c r="Z30" s="818"/>
      <c r="AA30" s="818">
        <v>13</v>
      </c>
      <c r="AB30" s="818"/>
      <c r="AC30" s="818"/>
      <c r="AD30" s="818"/>
      <c r="AE30" s="819"/>
      <c r="AF30" s="820">
        <v>13</v>
      </c>
      <c r="AG30" s="821"/>
      <c r="AH30" s="821"/>
      <c r="AI30" s="821"/>
      <c r="AJ30" s="822"/>
      <c r="AK30" s="867">
        <v>47</v>
      </c>
      <c r="AL30" s="863"/>
      <c r="AM30" s="863"/>
      <c r="AN30" s="863"/>
      <c r="AO30" s="863"/>
      <c r="AP30" s="863"/>
      <c r="AQ30" s="863"/>
      <c r="AR30" s="863"/>
      <c r="AS30" s="863"/>
      <c r="AT30" s="863"/>
      <c r="AU30" s="863"/>
      <c r="AV30" s="863"/>
      <c r="AW30" s="863"/>
      <c r="AX30" s="863"/>
      <c r="AY30" s="863"/>
      <c r="AZ30" s="864"/>
      <c r="BA30" s="864"/>
      <c r="BB30" s="864"/>
      <c r="BC30" s="864"/>
      <c r="BD30" s="864"/>
      <c r="BE30" s="865"/>
      <c r="BF30" s="865"/>
      <c r="BG30" s="865"/>
      <c r="BH30" s="865"/>
      <c r="BI30" s="866"/>
      <c r="BJ30" s="230"/>
      <c r="BK30" s="230"/>
      <c r="BL30" s="230"/>
      <c r="BM30" s="230"/>
      <c r="BN30" s="230"/>
      <c r="BO30" s="239"/>
      <c r="BP30" s="239"/>
      <c r="BQ30" s="236">
        <v>24</v>
      </c>
      <c r="BR30" s="237"/>
      <c r="BS30" s="807"/>
      <c r="BT30" s="808"/>
      <c r="BU30" s="808"/>
      <c r="BV30" s="808"/>
      <c r="BW30" s="808"/>
      <c r="BX30" s="808"/>
      <c r="BY30" s="808"/>
      <c r="BZ30" s="808"/>
      <c r="CA30" s="808"/>
      <c r="CB30" s="808"/>
      <c r="CC30" s="808"/>
      <c r="CD30" s="808"/>
      <c r="CE30" s="808"/>
      <c r="CF30" s="808"/>
      <c r="CG30" s="809"/>
      <c r="CH30" s="810"/>
      <c r="CI30" s="811"/>
      <c r="CJ30" s="811"/>
      <c r="CK30" s="811"/>
      <c r="CL30" s="812"/>
      <c r="CM30" s="810"/>
      <c r="CN30" s="811"/>
      <c r="CO30" s="811"/>
      <c r="CP30" s="811"/>
      <c r="CQ30" s="812"/>
      <c r="CR30" s="810"/>
      <c r="CS30" s="811"/>
      <c r="CT30" s="811"/>
      <c r="CU30" s="811"/>
      <c r="CV30" s="812"/>
      <c r="CW30" s="810"/>
      <c r="CX30" s="811"/>
      <c r="CY30" s="811"/>
      <c r="CZ30" s="811"/>
      <c r="DA30" s="812"/>
      <c r="DB30" s="810"/>
      <c r="DC30" s="811"/>
      <c r="DD30" s="811"/>
      <c r="DE30" s="811"/>
      <c r="DF30" s="812"/>
      <c r="DG30" s="810"/>
      <c r="DH30" s="811"/>
      <c r="DI30" s="811"/>
      <c r="DJ30" s="811"/>
      <c r="DK30" s="812"/>
      <c r="DL30" s="810"/>
      <c r="DM30" s="811"/>
      <c r="DN30" s="811"/>
      <c r="DO30" s="811"/>
      <c r="DP30" s="812"/>
      <c r="DQ30" s="810"/>
      <c r="DR30" s="811"/>
      <c r="DS30" s="811"/>
      <c r="DT30" s="811"/>
      <c r="DU30" s="812"/>
      <c r="DV30" s="807"/>
      <c r="DW30" s="808"/>
      <c r="DX30" s="808"/>
      <c r="DY30" s="808"/>
      <c r="DZ30" s="813"/>
      <c r="EA30" s="228"/>
    </row>
    <row r="31" spans="1:131" ht="26.25" customHeight="1" x14ac:dyDescent="0.15">
      <c r="A31" s="240">
        <v>4</v>
      </c>
      <c r="B31" s="814" t="s">
        <v>410</v>
      </c>
      <c r="C31" s="815"/>
      <c r="D31" s="815"/>
      <c r="E31" s="815"/>
      <c r="F31" s="815"/>
      <c r="G31" s="815"/>
      <c r="H31" s="815"/>
      <c r="I31" s="815"/>
      <c r="J31" s="815"/>
      <c r="K31" s="815"/>
      <c r="L31" s="815"/>
      <c r="M31" s="815"/>
      <c r="N31" s="815"/>
      <c r="O31" s="815"/>
      <c r="P31" s="816"/>
      <c r="Q31" s="817">
        <v>349</v>
      </c>
      <c r="R31" s="818"/>
      <c r="S31" s="818"/>
      <c r="T31" s="818"/>
      <c r="U31" s="818"/>
      <c r="V31" s="818">
        <v>317</v>
      </c>
      <c r="W31" s="818"/>
      <c r="X31" s="818"/>
      <c r="Y31" s="818"/>
      <c r="Z31" s="818"/>
      <c r="AA31" s="818">
        <v>32</v>
      </c>
      <c r="AB31" s="818"/>
      <c r="AC31" s="818"/>
      <c r="AD31" s="818"/>
      <c r="AE31" s="819"/>
      <c r="AF31" s="820">
        <v>1028</v>
      </c>
      <c r="AG31" s="821"/>
      <c r="AH31" s="821"/>
      <c r="AI31" s="821"/>
      <c r="AJ31" s="822"/>
      <c r="AK31" s="867">
        <v>10</v>
      </c>
      <c r="AL31" s="863"/>
      <c r="AM31" s="863"/>
      <c r="AN31" s="863"/>
      <c r="AO31" s="863"/>
      <c r="AP31" s="863">
        <v>186</v>
      </c>
      <c r="AQ31" s="863"/>
      <c r="AR31" s="863"/>
      <c r="AS31" s="863"/>
      <c r="AT31" s="863"/>
      <c r="AU31" s="863">
        <v>3</v>
      </c>
      <c r="AV31" s="863"/>
      <c r="AW31" s="863"/>
      <c r="AX31" s="863"/>
      <c r="AY31" s="863"/>
      <c r="AZ31" s="864"/>
      <c r="BA31" s="864"/>
      <c r="BB31" s="864"/>
      <c r="BC31" s="864"/>
      <c r="BD31" s="864"/>
      <c r="BE31" s="865" t="s">
        <v>411</v>
      </c>
      <c r="BF31" s="865"/>
      <c r="BG31" s="865"/>
      <c r="BH31" s="865"/>
      <c r="BI31" s="866"/>
      <c r="BJ31" s="230"/>
      <c r="BK31" s="230"/>
      <c r="BL31" s="230"/>
      <c r="BM31" s="230"/>
      <c r="BN31" s="230"/>
      <c r="BO31" s="239"/>
      <c r="BP31" s="239"/>
      <c r="BQ31" s="236">
        <v>25</v>
      </c>
      <c r="BR31" s="237"/>
      <c r="BS31" s="807"/>
      <c r="BT31" s="808"/>
      <c r="BU31" s="808"/>
      <c r="BV31" s="808"/>
      <c r="BW31" s="808"/>
      <c r="BX31" s="808"/>
      <c r="BY31" s="808"/>
      <c r="BZ31" s="808"/>
      <c r="CA31" s="808"/>
      <c r="CB31" s="808"/>
      <c r="CC31" s="808"/>
      <c r="CD31" s="808"/>
      <c r="CE31" s="808"/>
      <c r="CF31" s="808"/>
      <c r="CG31" s="809"/>
      <c r="CH31" s="810"/>
      <c r="CI31" s="811"/>
      <c r="CJ31" s="811"/>
      <c r="CK31" s="811"/>
      <c r="CL31" s="812"/>
      <c r="CM31" s="810"/>
      <c r="CN31" s="811"/>
      <c r="CO31" s="811"/>
      <c r="CP31" s="811"/>
      <c r="CQ31" s="812"/>
      <c r="CR31" s="810"/>
      <c r="CS31" s="811"/>
      <c r="CT31" s="811"/>
      <c r="CU31" s="811"/>
      <c r="CV31" s="812"/>
      <c r="CW31" s="810"/>
      <c r="CX31" s="811"/>
      <c r="CY31" s="811"/>
      <c r="CZ31" s="811"/>
      <c r="DA31" s="812"/>
      <c r="DB31" s="810"/>
      <c r="DC31" s="811"/>
      <c r="DD31" s="811"/>
      <c r="DE31" s="811"/>
      <c r="DF31" s="812"/>
      <c r="DG31" s="810"/>
      <c r="DH31" s="811"/>
      <c r="DI31" s="811"/>
      <c r="DJ31" s="811"/>
      <c r="DK31" s="812"/>
      <c r="DL31" s="810"/>
      <c r="DM31" s="811"/>
      <c r="DN31" s="811"/>
      <c r="DO31" s="811"/>
      <c r="DP31" s="812"/>
      <c r="DQ31" s="810"/>
      <c r="DR31" s="811"/>
      <c r="DS31" s="811"/>
      <c r="DT31" s="811"/>
      <c r="DU31" s="812"/>
      <c r="DV31" s="807"/>
      <c r="DW31" s="808"/>
      <c r="DX31" s="808"/>
      <c r="DY31" s="808"/>
      <c r="DZ31" s="813"/>
      <c r="EA31" s="228"/>
    </row>
    <row r="32" spans="1:131" ht="26.25" customHeight="1" x14ac:dyDescent="0.15">
      <c r="A32" s="240">
        <v>5</v>
      </c>
      <c r="B32" s="814" t="s">
        <v>412</v>
      </c>
      <c r="C32" s="815"/>
      <c r="D32" s="815"/>
      <c r="E32" s="815"/>
      <c r="F32" s="815"/>
      <c r="G32" s="815"/>
      <c r="H32" s="815"/>
      <c r="I32" s="815"/>
      <c r="J32" s="815"/>
      <c r="K32" s="815"/>
      <c r="L32" s="815"/>
      <c r="M32" s="815"/>
      <c r="N32" s="815"/>
      <c r="O32" s="815"/>
      <c r="P32" s="816"/>
      <c r="Q32" s="817">
        <v>393</v>
      </c>
      <c r="R32" s="818"/>
      <c r="S32" s="818"/>
      <c r="T32" s="818"/>
      <c r="U32" s="818"/>
      <c r="V32" s="818">
        <v>334</v>
      </c>
      <c r="W32" s="818"/>
      <c r="X32" s="818"/>
      <c r="Y32" s="818"/>
      <c r="Z32" s="818"/>
      <c r="AA32" s="818">
        <v>59</v>
      </c>
      <c r="AB32" s="818"/>
      <c r="AC32" s="818"/>
      <c r="AD32" s="818"/>
      <c r="AE32" s="819"/>
      <c r="AF32" s="820">
        <v>59</v>
      </c>
      <c r="AG32" s="821"/>
      <c r="AH32" s="821"/>
      <c r="AI32" s="821"/>
      <c r="AJ32" s="822"/>
      <c r="AK32" s="867">
        <v>118</v>
      </c>
      <c r="AL32" s="863"/>
      <c r="AM32" s="863"/>
      <c r="AN32" s="863"/>
      <c r="AO32" s="863"/>
      <c r="AP32" s="863">
        <v>1192</v>
      </c>
      <c r="AQ32" s="863"/>
      <c r="AR32" s="863"/>
      <c r="AS32" s="863"/>
      <c r="AT32" s="863"/>
      <c r="AU32" s="863">
        <v>806</v>
      </c>
      <c r="AV32" s="863"/>
      <c r="AW32" s="863"/>
      <c r="AX32" s="863"/>
      <c r="AY32" s="863"/>
      <c r="AZ32" s="864"/>
      <c r="BA32" s="864"/>
      <c r="BB32" s="864"/>
      <c r="BC32" s="864"/>
      <c r="BD32" s="864"/>
      <c r="BE32" s="865" t="s">
        <v>413</v>
      </c>
      <c r="BF32" s="865"/>
      <c r="BG32" s="865"/>
      <c r="BH32" s="865"/>
      <c r="BI32" s="866"/>
      <c r="BJ32" s="230"/>
      <c r="BK32" s="230"/>
      <c r="BL32" s="230"/>
      <c r="BM32" s="230"/>
      <c r="BN32" s="230"/>
      <c r="BO32" s="239"/>
      <c r="BP32" s="239"/>
      <c r="BQ32" s="236">
        <v>26</v>
      </c>
      <c r="BR32" s="237"/>
      <c r="BS32" s="807"/>
      <c r="BT32" s="808"/>
      <c r="BU32" s="808"/>
      <c r="BV32" s="808"/>
      <c r="BW32" s="808"/>
      <c r="BX32" s="808"/>
      <c r="BY32" s="808"/>
      <c r="BZ32" s="808"/>
      <c r="CA32" s="808"/>
      <c r="CB32" s="808"/>
      <c r="CC32" s="808"/>
      <c r="CD32" s="808"/>
      <c r="CE32" s="808"/>
      <c r="CF32" s="808"/>
      <c r="CG32" s="809"/>
      <c r="CH32" s="810"/>
      <c r="CI32" s="811"/>
      <c r="CJ32" s="811"/>
      <c r="CK32" s="811"/>
      <c r="CL32" s="812"/>
      <c r="CM32" s="810"/>
      <c r="CN32" s="811"/>
      <c r="CO32" s="811"/>
      <c r="CP32" s="811"/>
      <c r="CQ32" s="812"/>
      <c r="CR32" s="810"/>
      <c r="CS32" s="811"/>
      <c r="CT32" s="811"/>
      <c r="CU32" s="811"/>
      <c r="CV32" s="812"/>
      <c r="CW32" s="810"/>
      <c r="CX32" s="811"/>
      <c r="CY32" s="811"/>
      <c r="CZ32" s="811"/>
      <c r="DA32" s="812"/>
      <c r="DB32" s="810"/>
      <c r="DC32" s="811"/>
      <c r="DD32" s="811"/>
      <c r="DE32" s="811"/>
      <c r="DF32" s="812"/>
      <c r="DG32" s="810"/>
      <c r="DH32" s="811"/>
      <c r="DI32" s="811"/>
      <c r="DJ32" s="811"/>
      <c r="DK32" s="812"/>
      <c r="DL32" s="810"/>
      <c r="DM32" s="811"/>
      <c r="DN32" s="811"/>
      <c r="DO32" s="811"/>
      <c r="DP32" s="812"/>
      <c r="DQ32" s="810"/>
      <c r="DR32" s="811"/>
      <c r="DS32" s="811"/>
      <c r="DT32" s="811"/>
      <c r="DU32" s="812"/>
      <c r="DV32" s="807"/>
      <c r="DW32" s="808"/>
      <c r="DX32" s="808"/>
      <c r="DY32" s="808"/>
      <c r="DZ32" s="813"/>
      <c r="EA32" s="228"/>
    </row>
    <row r="33" spans="1:131" ht="26.25" customHeight="1" x14ac:dyDescent="0.15">
      <c r="A33" s="240">
        <v>6</v>
      </c>
      <c r="B33" s="814" t="s">
        <v>414</v>
      </c>
      <c r="C33" s="815"/>
      <c r="D33" s="815"/>
      <c r="E33" s="815"/>
      <c r="F33" s="815"/>
      <c r="G33" s="815"/>
      <c r="H33" s="815"/>
      <c r="I33" s="815"/>
      <c r="J33" s="815"/>
      <c r="K33" s="815"/>
      <c r="L33" s="815"/>
      <c r="M33" s="815"/>
      <c r="N33" s="815"/>
      <c r="O33" s="815"/>
      <c r="P33" s="816"/>
      <c r="Q33" s="817">
        <v>104</v>
      </c>
      <c r="R33" s="818"/>
      <c r="S33" s="818"/>
      <c r="T33" s="818"/>
      <c r="U33" s="818"/>
      <c r="V33" s="818">
        <v>91</v>
      </c>
      <c r="W33" s="818"/>
      <c r="X33" s="818"/>
      <c r="Y33" s="818"/>
      <c r="Z33" s="818"/>
      <c r="AA33" s="818">
        <v>14</v>
      </c>
      <c r="AB33" s="818"/>
      <c r="AC33" s="818"/>
      <c r="AD33" s="818"/>
      <c r="AE33" s="819"/>
      <c r="AF33" s="820">
        <v>14</v>
      </c>
      <c r="AG33" s="821"/>
      <c r="AH33" s="821"/>
      <c r="AI33" s="821"/>
      <c r="AJ33" s="822"/>
      <c r="AK33" s="867">
        <v>72</v>
      </c>
      <c r="AL33" s="863"/>
      <c r="AM33" s="863"/>
      <c r="AN33" s="863"/>
      <c r="AO33" s="863"/>
      <c r="AP33" s="863">
        <v>423</v>
      </c>
      <c r="AQ33" s="863"/>
      <c r="AR33" s="863"/>
      <c r="AS33" s="863"/>
      <c r="AT33" s="863"/>
      <c r="AU33" s="863">
        <v>423</v>
      </c>
      <c r="AV33" s="863"/>
      <c r="AW33" s="863"/>
      <c r="AX33" s="863"/>
      <c r="AY33" s="863"/>
      <c r="AZ33" s="864"/>
      <c r="BA33" s="864"/>
      <c r="BB33" s="864"/>
      <c r="BC33" s="864"/>
      <c r="BD33" s="864"/>
      <c r="BE33" s="865" t="s">
        <v>415</v>
      </c>
      <c r="BF33" s="865"/>
      <c r="BG33" s="865"/>
      <c r="BH33" s="865"/>
      <c r="BI33" s="866"/>
      <c r="BJ33" s="230"/>
      <c r="BK33" s="230"/>
      <c r="BL33" s="230"/>
      <c r="BM33" s="230"/>
      <c r="BN33" s="230"/>
      <c r="BO33" s="239"/>
      <c r="BP33" s="239"/>
      <c r="BQ33" s="236">
        <v>27</v>
      </c>
      <c r="BR33" s="237"/>
      <c r="BS33" s="807"/>
      <c r="BT33" s="808"/>
      <c r="BU33" s="808"/>
      <c r="BV33" s="808"/>
      <c r="BW33" s="808"/>
      <c r="BX33" s="808"/>
      <c r="BY33" s="808"/>
      <c r="BZ33" s="808"/>
      <c r="CA33" s="808"/>
      <c r="CB33" s="808"/>
      <c r="CC33" s="808"/>
      <c r="CD33" s="808"/>
      <c r="CE33" s="808"/>
      <c r="CF33" s="808"/>
      <c r="CG33" s="809"/>
      <c r="CH33" s="810"/>
      <c r="CI33" s="811"/>
      <c r="CJ33" s="811"/>
      <c r="CK33" s="811"/>
      <c r="CL33" s="812"/>
      <c r="CM33" s="810"/>
      <c r="CN33" s="811"/>
      <c r="CO33" s="811"/>
      <c r="CP33" s="811"/>
      <c r="CQ33" s="812"/>
      <c r="CR33" s="810"/>
      <c r="CS33" s="811"/>
      <c r="CT33" s="811"/>
      <c r="CU33" s="811"/>
      <c r="CV33" s="812"/>
      <c r="CW33" s="810"/>
      <c r="CX33" s="811"/>
      <c r="CY33" s="811"/>
      <c r="CZ33" s="811"/>
      <c r="DA33" s="812"/>
      <c r="DB33" s="810"/>
      <c r="DC33" s="811"/>
      <c r="DD33" s="811"/>
      <c r="DE33" s="811"/>
      <c r="DF33" s="812"/>
      <c r="DG33" s="810"/>
      <c r="DH33" s="811"/>
      <c r="DI33" s="811"/>
      <c r="DJ33" s="811"/>
      <c r="DK33" s="812"/>
      <c r="DL33" s="810"/>
      <c r="DM33" s="811"/>
      <c r="DN33" s="811"/>
      <c r="DO33" s="811"/>
      <c r="DP33" s="812"/>
      <c r="DQ33" s="810"/>
      <c r="DR33" s="811"/>
      <c r="DS33" s="811"/>
      <c r="DT33" s="811"/>
      <c r="DU33" s="812"/>
      <c r="DV33" s="807"/>
      <c r="DW33" s="808"/>
      <c r="DX33" s="808"/>
      <c r="DY33" s="808"/>
      <c r="DZ33" s="813"/>
      <c r="EA33" s="228"/>
    </row>
    <row r="34" spans="1:131" ht="26.25" customHeight="1" x14ac:dyDescent="0.15">
      <c r="A34" s="240">
        <v>7</v>
      </c>
      <c r="B34" s="814" t="s">
        <v>416</v>
      </c>
      <c r="C34" s="815"/>
      <c r="D34" s="815"/>
      <c r="E34" s="815"/>
      <c r="F34" s="815"/>
      <c r="G34" s="815"/>
      <c r="H34" s="815"/>
      <c r="I34" s="815"/>
      <c r="J34" s="815"/>
      <c r="K34" s="815"/>
      <c r="L34" s="815"/>
      <c r="M34" s="815"/>
      <c r="N34" s="815"/>
      <c r="O34" s="815"/>
      <c r="P34" s="816"/>
      <c r="Q34" s="817">
        <v>31</v>
      </c>
      <c r="R34" s="818"/>
      <c r="S34" s="818"/>
      <c r="T34" s="818"/>
      <c r="U34" s="818"/>
      <c r="V34" s="818">
        <v>28</v>
      </c>
      <c r="W34" s="818"/>
      <c r="X34" s="818"/>
      <c r="Y34" s="818"/>
      <c r="Z34" s="818"/>
      <c r="AA34" s="818">
        <v>3</v>
      </c>
      <c r="AB34" s="818"/>
      <c r="AC34" s="818"/>
      <c r="AD34" s="818"/>
      <c r="AE34" s="819"/>
      <c r="AF34" s="820">
        <v>3</v>
      </c>
      <c r="AG34" s="821"/>
      <c r="AH34" s="821"/>
      <c r="AI34" s="821"/>
      <c r="AJ34" s="822"/>
      <c r="AK34" s="867">
        <v>12</v>
      </c>
      <c r="AL34" s="863"/>
      <c r="AM34" s="863"/>
      <c r="AN34" s="863"/>
      <c r="AO34" s="863"/>
      <c r="AP34" s="863">
        <v>55</v>
      </c>
      <c r="AQ34" s="863"/>
      <c r="AR34" s="863"/>
      <c r="AS34" s="863"/>
      <c r="AT34" s="863"/>
      <c r="AU34" s="863">
        <v>45</v>
      </c>
      <c r="AV34" s="863"/>
      <c r="AW34" s="863"/>
      <c r="AX34" s="863"/>
      <c r="AY34" s="863"/>
      <c r="AZ34" s="864"/>
      <c r="BA34" s="864"/>
      <c r="BB34" s="864"/>
      <c r="BC34" s="864"/>
      <c r="BD34" s="864"/>
      <c r="BE34" s="865" t="s">
        <v>415</v>
      </c>
      <c r="BF34" s="865"/>
      <c r="BG34" s="865"/>
      <c r="BH34" s="865"/>
      <c r="BI34" s="866"/>
      <c r="BJ34" s="230"/>
      <c r="BK34" s="230"/>
      <c r="BL34" s="230"/>
      <c r="BM34" s="230"/>
      <c r="BN34" s="230"/>
      <c r="BO34" s="239"/>
      <c r="BP34" s="239"/>
      <c r="BQ34" s="236">
        <v>28</v>
      </c>
      <c r="BR34" s="237"/>
      <c r="BS34" s="807"/>
      <c r="BT34" s="808"/>
      <c r="BU34" s="808"/>
      <c r="BV34" s="808"/>
      <c r="BW34" s="808"/>
      <c r="BX34" s="808"/>
      <c r="BY34" s="808"/>
      <c r="BZ34" s="808"/>
      <c r="CA34" s="808"/>
      <c r="CB34" s="808"/>
      <c r="CC34" s="808"/>
      <c r="CD34" s="808"/>
      <c r="CE34" s="808"/>
      <c r="CF34" s="808"/>
      <c r="CG34" s="809"/>
      <c r="CH34" s="810"/>
      <c r="CI34" s="811"/>
      <c r="CJ34" s="811"/>
      <c r="CK34" s="811"/>
      <c r="CL34" s="812"/>
      <c r="CM34" s="810"/>
      <c r="CN34" s="811"/>
      <c r="CO34" s="811"/>
      <c r="CP34" s="811"/>
      <c r="CQ34" s="812"/>
      <c r="CR34" s="810"/>
      <c r="CS34" s="811"/>
      <c r="CT34" s="811"/>
      <c r="CU34" s="811"/>
      <c r="CV34" s="812"/>
      <c r="CW34" s="810"/>
      <c r="CX34" s="811"/>
      <c r="CY34" s="811"/>
      <c r="CZ34" s="811"/>
      <c r="DA34" s="812"/>
      <c r="DB34" s="810"/>
      <c r="DC34" s="811"/>
      <c r="DD34" s="811"/>
      <c r="DE34" s="811"/>
      <c r="DF34" s="812"/>
      <c r="DG34" s="810"/>
      <c r="DH34" s="811"/>
      <c r="DI34" s="811"/>
      <c r="DJ34" s="811"/>
      <c r="DK34" s="812"/>
      <c r="DL34" s="810"/>
      <c r="DM34" s="811"/>
      <c r="DN34" s="811"/>
      <c r="DO34" s="811"/>
      <c r="DP34" s="812"/>
      <c r="DQ34" s="810"/>
      <c r="DR34" s="811"/>
      <c r="DS34" s="811"/>
      <c r="DT34" s="811"/>
      <c r="DU34" s="812"/>
      <c r="DV34" s="807"/>
      <c r="DW34" s="808"/>
      <c r="DX34" s="808"/>
      <c r="DY34" s="808"/>
      <c r="DZ34" s="813"/>
      <c r="EA34" s="228"/>
    </row>
    <row r="35" spans="1:131" ht="26.25" customHeight="1" x14ac:dyDescent="0.15">
      <c r="A35" s="240">
        <v>8</v>
      </c>
      <c r="B35" s="814"/>
      <c r="C35" s="815"/>
      <c r="D35" s="815"/>
      <c r="E35" s="815"/>
      <c r="F35" s="815"/>
      <c r="G35" s="815"/>
      <c r="H35" s="815"/>
      <c r="I35" s="815"/>
      <c r="J35" s="815"/>
      <c r="K35" s="815"/>
      <c r="L35" s="815"/>
      <c r="M35" s="815"/>
      <c r="N35" s="815"/>
      <c r="O35" s="815"/>
      <c r="P35" s="816"/>
      <c r="Q35" s="817"/>
      <c r="R35" s="818"/>
      <c r="S35" s="818"/>
      <c r="T35" s="818"/>
      <c r="U35" s="818"/>
      <c r="V35" s="818"/>
      <c r="W35" s="818"/>
      <c r="X35" s="818"/>
      <c r="Y35" s="818"/>
      <c r="Z35" s="818"/>
      <c r="AA35" s="818"/>
      <c r="AB35" s="818"/>
      <c r="AC35" s="818"/>
      <c r="AD35" s="818"/>
      <c r="AE35" s="819"/>
      <c r="AF35" s="820"/>
      <c r="AG35" s="821"/>
      <c r="AH35" s="821"/>
      <c r="AI35" s="821"/>
      <c r="AJ35" s="822"/>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30"/>
      <c r="BK35" s="230"/>
      <c r="BL35" s="230"/>
      <c r="BM35" s="230"/>
      <c r="BN35" s="230"/>
      <c r="BO35" s="239"/>
      <c r="BP35" s="239"/>
      <c r="BQ35" s="236">
        <v>29</v>
      </c>
      <c r="BR35" s="237"/>
      <c r="BS35" s="807"/>
      <c r="BT35" s="808"/>
      <c r="BU35" s="808"/>
      <c r="BV35" s="808"/>
      <c r="BW35" s="808"/>
      <c r="BX35" s="808"/>
      <c r="BY35" s="808"/>
      <c r="BZ35" s="808"/>
      <c r="CA35" s="808"/>
      <c r="CB35" s="808"/>
      <c r="CC35" s="808"/>
      <c r="CD35" s="808"/>
      <c r="CE35" s="808"/>
      <c r="CF35" s="808"/>
      <c r="CG35" s="809"/>
      <c r="CH35" s="810"/>
      <c r="CI35" s="811"/>
      <c r="CJ35" s="811"/>
      <c r="CK35" s="811"/>
      <c r="CL35" s="812"/>
      <c r="CM35" s="810"/>
      <c r="CN35" s="811"/>
      <c r="CO35" s="811"/>
      <c r="CP35" s="811"/>
      <c r="CQ35" s="812"/>
      <c r="CR35" s="810"/>
      <c r="CS35" s="811"/>
      <c r="CT35" s="811"/>
      <c r="CU35" s="811"/>
      <c r="CV35" s="812"/>
      <c r="CW35" s="810"/>
      <c r="CX35" s="811"/>
      <c r="CY35" s="811"/>
      <c r="CZ35" s="811"/>
      <c r="DA35" s="812"/>
      <c r="DB35" s="810"/>
      <c r="DC35" s="811"/>
      <c r="DD35" s="811"/>
      <c r="DE35" s="811"/>
      <c r="DF35" s="812"/>
      <c r="DG35" s="810"/>
      <c r="DH35" s="811"/>
      <c r="DI35" s="811"/>
      <c r="DJ35" s="811"/>
      <c r="DK35" s="812"/>
      <c r="DL35" s="810"/>
      <c r="DM35" s="811"/>
      <c r="DN35" s="811"/>
      <c r="DO35" s="811"/>
      <c r="DP35" s="812"/>
      <c r="DQ35" s="810"/>
      <c r="DR35" s="811"/>
      <c r="DS35" s="811"/>
      <c r="DT35" s="811"/>
      <c r="DU35" s="812"/>
      <c r="DV35" s="807"/>
      <c r="DW35" s="808"/>
      <c r="DX35" s="808"/>
      <c r="DY35" s="808"/>
      <c r="DZ35" s="813"/>
      <c r="EA35" s="228"/>
    </row>
    <row r="36" spans="1:131" ht="26.25" customHeight="1" x14ac:dyDescent="0.15">
      <c r="A36" s="240">
        <v>9</v>
      </c>
      <c r="B36" s="814"/>
      <c r="C36" s="815"/>
      <c r="D36" s="815"/>
      <c r="E36" s="815"/>
      <c r="F36" s="815"/>
      <c r="G36" s="815"/>
      <c r="H36" s="815"/>
      <c r="I36" s="815"/>
      <c r="J36" s="815"/>
      <c r="K36" s="815"/>
      <c r="L36" s="815"/>
      <c r="M36" s="815"/>
      <c r="N36" s="815"/>
      <c r="O36" s="815"/>
      <c r="P36" s="816"/>
      <c r="Q36" s="817"/>
      <c r="R36" s="818"/>
      <c r="S36" s="818"/>
      <c r="T36" s="818"/>
      <c r="U36" s="818"/>
      <c r="V36" s="818"/>
      <c r="W36" s="818"/>
      <c r="X36" s="818"/>
      <c r="Y36" s="818"/>
      <c r="Z36" s="818"/>
      <c r="AA36" s="818"/>
      <c r="AB36" s="818"/>
      <c r="AC36" s="818"/>
      <c r="AD36" s="818"/>
      <c r="AE36" s="819"/>
      <c r="AF36" s="820"/>
      <c r="AG36" s="821"/>
      <c r="AH36" s="821"/>
      <c r="AI36" s="821"/>
      <c r="AJ36" s="822"/>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30"/>
      <c r="BK36" s="230"/>
      <c r="BL36" s="230"/>
      <c r="BM36" s="230"/>
      <c r="BN36" s="230"/>
      <c r="BO36" s="239"/>
      <c r="BP36" s="239"/>
      <c r="BQ36" s="236">
        <v>30</v>
      </c>
      <c r="BR36" s="237"/>
      <c r="BS36" s="807"/>
      <c r="BT36" s="808"/>
      <c r="BU36" s="808"/>
      <c r="BV36" s="808"/>
      <c r="BW36" s="808"/>
      <c r="BX36" s="808"/>
      <c r="BY36" s="808"/>
      <c r="BZ36" s="808"/>
      <c r="CA36" s="808"/>
      <c r="CB36" s="808"/>
      <c r="CC36" s="808"/>
      <c r="CD36" s="808"/>
      <c r="CE36" s="808"/>
      <c r="CF36" s="808"/>
      <c r="CG36" s="809"/>
      <c r="CH36" s="810"/>
      <c r="CI36" s="811"/>
      <c r="CJ36" s="811"/>
      <c r="CK36" s="811"/>
      <c r="CL36" s="812"/>
      <c r="CM36" s="810"/>
      <c r="CN36" s="811"/>
      <c r="CO36" s="811"/>
      <c r="CP36" s="811"/>
      <c r="CQ36" s="812"/>
      <c r="CR36" s="810"/>
      <c r="CS36" s="811"/>
      <c r="CT36" s="811"/>
      <c r="CU36" s="811"/>
      <c r="CV36" s="812"/>
      <c r="CW36" s="810"/>
      <c r="CX36" s="811"/>
      <c r="CY36" s="811"/>
      <c r="CZ36" s="811"/>
      <c r="DA36" s="812"/>
      <c r="DB36" s="810"/>
      <c r="DC36" s="811"/>
      <c r="DD36" s="811"/>
      <c r="DE36" s="811"/>
      <c r="DF36" s="812"/>
      <c r="DG36" s="810"/>
      <c r="DH36" s="811"/>
      <c r="DI36" s="811"/>
      <c r="DJ36" s="811"/>
      <c r="DK36" s="812"/>
      <c r="DL36" s="810"/>
      <c r="DM36" s="811"/>
      <c r="DN36" s="811"/>
      <c r="DO36" s="811"/>
      <c r="DP36" s="812"/>
      <c r="DQ36" s="810"/>
      <c r="DR36" s="811"/>
      <c r="DS36" s="811"/>
      <c r="DT36" s="811"/>
      <c r="DU36" s="812"/>
      <c r="DV36" s="807"/>
      <c r="DW36" s="808"/>
      <c r="DX36" s="808"/>
      <c r="DY36" s="808"/>
      <c r="DZ36" s="813"/>
      <c r="EA36" s="228"/>
    </row>
    <row r="37" spans="1:131" ht="26.25" customHeight="1" x14ac:dyDescent="0.15">
      <c r="A37" s="240">
        <v>10</v>
      </c>
      <c r="B37" s="814"/>
      <c r="C37" s="815"/>
      <c r="D37" s="815"/>
      <c r="E37" s="815"/>
      <c r="F37" s="815"/>
      <c r="G37" s="815"/>
      <c r="H37" s="815"/>
      <c r="I37" s="815"/>
      <c r="J37" s="815"/>
      <c r="K37" s="815"/>
      <c r="L37" s="815"/>
      <c r="M37" s="815"/>
      <c r="N37" s="815"/>
      <c r="O37" s="815"/>
      <c r="P37" s="816"/>
      <c r="Q37" s="817"/>
      <c r="R37" s="818"/>
      <c r="S37" s="818"/>
      <c r="T37" s="818"/>
      <c r="U37" s="818"/>
      <c r="V37" s="818"/>
      <c r="W37" s="818"/>
      <c r="X37" s="818"/>
      <c r="Y37" s="818"/>
      <c r="Z37" s="818"/>
      <c r="AA37" s="818"/>
      <c r="AB37" s="818"/>
      <c r="AC37" s="818"/>
      <c r="AD37" s="818"/>
      <c r="AE37" s="819"/>
      <c r="AF37" s="820"/>
      <c r="AG37" s="821"/>
      <c r="AH37" s="821"/>
      <c r="AI37" s="821"/>
      <c r="AJ37" s="822"/>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30"/>
      <c r="BK37" s="230"/>
      <c r="BL37" s="230"/>
      <c r="BM37" s="230"/>
      <c r="BN37" s="230"/>
      <c r="BO37" s="239"/>
      <c r="BP37" s="239"/>
      <c r="BQ37" s="236">
        <v>31</v>
      </c>
      <c r="BR37" s="237"/>
      <c r="BS37" s="807"/>
      <c r="BT37" s="808"/>
      <c r="BU37" s="808"/>
      <c r="BV37" s="808"/>
      <c r="BW37" s="808"/>
      <c r="BX37" s="808"/>
      <c r="BY37" s="808"/>
      <c r="BZ37" s="808"/>
      <c r="CA37" s="808"/>
      <c r="CB37" s="808"/>
      <c r="CC37" s="808"/>
      <c r="CD37" s="808"/>
      <c r="CE37" s="808"/>
      <c r="CF37" s="808"/>
      <c r="CG37" s="809"/>
      <c r="CH37" s="810"/>
      <c r="CI37" s="811"/>
      <c r="CJ37" s="811"/>
      <c r="CK37" s="811"/>
      <c r="CL37" s="812"/>
      <c r="CM37" s="810"/>
      <c r="CN37" s="811"/>
      <c r="CO37" s="811"/>
      <c r="CP37" s="811"/>
      <c r="CQ37" s="812"/>
      <c r="CR37" s="810"/>
      <c r="CS37" s="811"/>
      <c r="CT37" s="811"/>
      <c r="CU37" s="811"/>
      <c r="CV37" s="812"/>
      <c r="CW37" s="810"/>
      <c r="CX37" s="811"/>
      <c r="CY37" s="811"/>
      <c r="CZ37" s="811"/>
      <c r="DA37" s="812"/>
      <c r="DB37" s="810"/>
      <c r="DC37" s="811"/>
      <c r="DD37" s="811"/>
      <c r="DE37" s="811"/>
      <c r="DF37" s="812"/>
      <c r="DG37" s="810"/>
      <c r="DH37" s="811"/>
      <c r="DI37" s="811"/>
      <c r="DJ37" s="811"/>
      <c r="DK37" s="812"/>
      <c r="DL37" s="810"/>
      <c r="DM37" s="811"/>
      <c r="DN37" s="811"/>
      <c r="DO37" s="811"/>
      <c r="DP37" s="812"/>
      <c r="DQ37" s="810"/>
      <c r="DR37" s="811"/>
      <c r="DS37" s="811"/>
      <c r="DT37" s="811"/>
      <c r="DU37" s="812"/>
      <c r="DV37" s="807"/>
      <c r="DW37" s="808"/>
      <c r="DX37" s="808"/>
      <c r="DY37" s="808"/>
      <c r="DZ37" s="813"/>
      <c r="EA37" s="228"/>
    </row>
    <row r="38" spans="1:131" ht="26.25" customHeight="1" x14ac:dyDescent="0.15">
      <c r="A38" s="240">
        <v>11</v>
      </c>
      <c r="B38" s="814"/>
      <c r="C38" s="815"/>
      <c r="D38" s="815"/>
      <c r="E38" s="815"/>
      <c r="F38" s="815"/>
      <c r="G38" s="815"/>
      <c r="H38" s="815"/>
      <c r="I38" s="815"/>
      <c r="J38" s="815"/>
      <c r="K38" s="815"/>
      <c r="L38" s="815"/>
      <c r="M38" s="815"/>
      <c r="N38" s="815"/>
      <c r="O38" s="815"/>
      <c r="P38" s="816"/>
      <c r="Q38" s="817"/>
      <c r="R38" s="818"/>
      <c r="S38" s="818"/>
      <c r="T38" s="818"/>
      <c r="U38" s="818"/>
      <c r="V38" s="818"/>
      <c r="W38" s="818"/>
      <c r="X38" s="818"/>
      <c r="Y38" s="818"/>
      <c r="Z38" s="818"/>
      <c r="AA38" s="818"/>
      <c r="AB38" s="818"/>
      <c r="AC38" s="818"/>
      <c r="AD38" s="818"/>
      <c r="AE38" s="819"/>
      <c r="AF38" s="820"/>
      <c r="AG38" s="821"/>
      <c r="AH38" s="821"/>
      <c r="AI38" s="821"/>
      <c r="AJ38" s="822"/>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30"/>
      <c r="BK38" s="230"/>
      <c r="BL38" s="230"/>
      <c r="BM38" s="230"/>
      <c r="BN38" s="230"/>
      <c r="BO38" s="239"/>
      <c r="BP38" s="239"/>
      <c r="BQ38" s="236">
        <v>32</v>
      </c>
      <c r="BR38" s="237"/>
      <c r="BS38" s="807"/>
      <c r="BT38" s="808"/>
      <c r="BU38" s="808"/>
      <c r="BV38" s="808"/>
      <c r="BW38" s="808"/>
      <c r="BX38" s="808"/>
      <c r="BY38" s="808"/>
      <c r="BZ38" s="808"/>
      <c r="CA38" s="808"/>
      <c r="CB38" s="808"/>
      <c r="CC38" s="808"/>
      <c r="CD38" s="808"/>
      <c r="CE38" s="808"/>
      <c r="CF38" s="808"/>
      <c r="CG38" s="809"/>
      <c r="CH38" s="810"/>
      <c r="CI38" s="811"/>
      <c r="CJ38" s="811"/>
      <c r="CK38" s="811"/>
      <c r="CL38" s="812"/>
      <c r="CM38" s="810"/>
      <c r="CN38" s="811"/>
      <c r="CO38" s="811"/>
      <c r="CP38" s="811"/>
      <c r="CQ38" s="812"/>
      <c r="CR38" s="810"/>
      <c r="CS38" s="811"/>
      <c r="CT38" s="811"/>
      <c r="CU38" s="811"/>
      <c r="CV38" s="812"/>
      <c r="CW38" s="810"/>
      <c r="CX38" s="811"/>
      <c r="CY38" s="811"/>
      <c r="CZ38" s="811"/>
      <c r="DA38" s="812"/>
      <c r="DB38" s="810"/>
      <c r="DC38" s="811"/>
      <c r="DD38" s="811"/>
      <c r="DE38" s="811"/>
      <c r="DF38" s="812"/>
      <c r="DG38" s="810"/>
      <c r="DH38" s="811"/>
      <c r="DI38" s="811"/>
      <c r="DJ38" s="811"/>
      <c r="DK38" s="812"/>
      <c r="DL38" s="810"/>
      <c r="DM38" s="811"/>
      <c r="DN38" s="811"/>
      <c r="DO38" s="811"/>
      <c r="DP38" s="812"/>
      <c r="DQ38" s="810"/>
      <c r="DR38" s="811"/>
      <c r="DS38" s="811"/>
      <c r="DT38" s="811"/>
      <c r="DU38" s="812"/>
      <c r="DV38" s="807"/>
      <c r="DW38" s="808"/>
      <c r="DX38" s="808"/>
      <c r="DY38" s="808"/>
      <c r="DZ38" s="813"/>
      <c r="EA38" s="228"/>
    </row>
    <row r="39" spans="1:131" ht="26.25" customHeight="1" x14ac:dyDescent="0.15">
      <c r="A39" s="240">
        <v>12</v>
      </c>
      <c r="B39" s="814"/>
      <c r="C39" s="815"/>
      <c r="D39" s="815"/>
      <c r="E39" s="815"/>
      <c r="F39" s="815"/>
      <c r="G39" s="815"/>
      <c r="H39" s="815"/>
      <c r="I39" s="815"/>
      <c r="J39" s="815"/>
      <c r="K39" s="815"/>
      <c r="L39" s="815"/>
      <c r="M39" s="815"/>
      <c r="N39" s="815"/>
      <c r="O39" s="815"/>
      <c r="P39" s="816"/>
      <c r="Q39" s="817"/>
      <c r="R39" s="818"/>
      <c r="S39" s="818"/>
      <c r="T39" s="818"/>
      <c r="U39" s="818"/>
      <c r="V39" s="818"/>
      <c r="W39" s="818"/>
      <c r="X39" s="818"/>
      <c r="Y39" s="818"/>
      <c r="Z39" s="818"/>
      <c r="AA39" s="818"/>
      <c r="AB39" s="818"/>
      <c r="AC39" s="818"/>
      <c r="AD39" s="818"/>
      <c r="AE39" s="819"/>
      <c r="AF39" s="820"/>
      <c r="AG39" s="821"/>
      <c r="AH39" s="821"/>
      <c r="AI39" s="821"/>
      <c r="AJ39" s="822"/>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30"/>
      <c r="BK39" s="230"/>
      <c r="BL39" s="230"/>
      <c r="BM39" s="230"/>
      <c r="BN39" s="230"/>
      <c r="BO39" s="239"/>
      <c r="BP39" s="239"/>
      <c r="BQ39" s="236">
        <v>33</v>
      </c>
      <c r="BR39" s="237"/>
      <c r="BS39" s="807"/>
      <c r="BT39" s="808"/>
      <c r="BU39" s="808"/>
      <c r="BV39" s="808"/>
      <c r="BW39" s="808"/>
      <c r="BX39" s="808"/>
      <c r="BY39" s="808"/>
      <c r="BZ39" s="808"/>
      <c r="CA39" s="808"/>
      <c r="CB39" s="808"/>
      <c r="CC39" s="808"/>
      <c r="CD39" s="808"/>
      <c r="CE39" s="808"/>
      <c r="CF39" s="808"/>
      <c r="CG39" s="809"/>
      <c r="CH39" s="810"/>
      <c r="CI39" s="811"/>
      <c r="CJ39" s="811"/>
      <c r="CK39" s="811"/>
      <c r="CL39" s="812"/>
      <c r="CM39" s="810"/>
      <c r="CN39" s="811"/>
      <c r="CO39" s="811"/>
      <c r="CP39" s="811"/>
      <c r="CQ39" s="812"/>
      <c r="CR39" s="810"/>
      <c r="CS39" s="811"/>
      <c r="CT39" s="811"/>
      <c r="CU39" s="811"/>
      <c r="CV39" s="812"/>
      <c r="CW39" s="810"/>
      <c r="CX39" s="811"/>
      <c r="CY39" s="811"/>
      <c r="CZ39" s="811"/>
      <c r="DA39" s="812"/>
      <c r="DB39" s="810"/>
      <c r="DC39" s="811"/>
      <c r="DD39" s="811"/>
      <c r="DE39" s="811"/>
      <c r="DF39" s="812"/>
      <c r="DG39" s="810"/>
      <c r="DH39" s="811"/>
      <c r="DI39" s="811"/>
      <c r="DJ39" s="811"/>
      <c r="DK39" s="812"/>
      <c r="DL39" s="810"/>
      <c r="DM39" s="811"/>
      <c r="DN39" s="811"/>
      <c r="DO39" s="811"/>
      <c r="DP39" s="812"/>
      <c r="DQ39" s="810"/>
      <c r="DR39" s="811"/>
      <c r="DS39" s="811"/>
      <c r="DT39" s="811"/>
      <c r="DU39" s="812"/>
      <c r="DV39" s="807"/>
      <c r="DW39" s="808"/>
      <c r="DX39" s="808"/>
      <c r="DY39" s="808"/>
      <c r="DZ39" s="813"/>
      <c r="EA39" s="228"/>
    </row>
    <row r="40" spans="1:131" ht="26.25" customHeight="1" x14ac:dyDescent="0.15">
      <c r="A40" s="236">
        <v>13</v>
      </c>
      <c r="B40" s="814"/>
      <c r="C40" s="815"/>
      <c r="D40" s="815"/>
      <c r="E40" s="815"/>
      <c r="F40" s="815"/>
      <c r="G40" s="815"/>
      <c r="H40" s="815"/>
      <c r="I40" s="815"/>
      <c r="J40" s="815"/>
      <c r="K40" s="815"/>
      <c r="L40" s="815"/>
      <c r="M40" s="815"/>
      <c r="N40" s="815"/>
      <c r="O40" s="815"/>
      <c r="P40" s="816"/>
      <c r="Q40" s="817"/>
      <c r="R40" s="818"/>
      <c r="S40" s="818"/>
      <c r="T40" s="818"/>
      <c r="U40" s="818"/>
      <c r="V40" s="818"/>
      <c r="W40" s="818"/>
      <c r="X40" s="818"/>
      <c r="Y40" s="818"/>
      <c r="Z40" s="818"/>
      <c r="AA40" s="818"/>
      <c r="AB40" s="818"/>
      <c r="AC40" s="818"/>
      <c r="AD40" s="818"/>
      <c r="AE40" s="819"/>
      <c r="AF40" s="820"/>
      <c r="AG40" s="821"/>
      <c r="AH40" s="821"/>
      <c r="AI40" s="821"/>
      <c r="AJ40" s="822"/>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30"/>
      <c r="BK40" s="230"/>
      <c r="BL40" s="230"/>
      <c r="BM40" s="230"/>
      <c r="BN40" s="230"/>
      <c r="BO40" s="239"/>
      <c r="BP40" s="239"/>
      <c r="BQ40" s="236">
        <v>34</v>
      </c>
      <c r="BR40" s="237"/>
      <c r="BS40" s="807"/>
      <c r="BT40" s="808"/>
      <c r="BU40" s="808"/>
      <c r="BV40" s="808"/>
      <c r="BW40" s="808"/>
      <c r="BX40" s="808"/>
      <c r="BY40" s="808"/>
      <c r="BZ40" s="808"/>
      <c r="CA40" s="808"/>
      <c r="CB40" s="808"/>
      <c r="CC40" s="808"/>
      <c r="CD40" s="808"/>
      <c r="CE40" s="808"/>
      <c r="CF40" s="808"/>
      <c r="CG40" s="809"/>
      <c r="CH40" s="810"/>
      <c r="CI40" s="811"/>
      <c r="CJ40" s="811"/>
      <c r="CK40" s="811"/>
      <c r="CL40" s="812"/>
      <c r="CM40" s="810"/>
      <c r="CN40" s="811"/>
      <c r="CO40" s="811"/>
      <c r="CP40" s="811"/>
      <c r="CQ40" s="812"/>
      <c r="CR40" s="810"/>
      <c r="CS40" s="811"/>
      <c r="CT40" s="811"/>
      <c r="CU40" s="811"/>
      <c r="CV40" s="812"/>
      <c r="CW40" s="810"/>
      <c r="CX40" s="811"/>
      <c r="CY40" s="811"/>
      <c r="CZ40" s="811"/>
      <c r="DA40" s="812"/>
      <c r="DB40" s="810"/>
      <c r="DC40" s="811"/>
      <c r="DD40" s="811"/>
      <c r="DE40" s="811"/>
      <c r="DF40" s="812"/>
      <c r="DG40" s="810"/>
      <c r="DH40" s="811"/>
      <c r="DI40" s="811"/>
      <c r="DJ40" s="811"/>
      <c r="DK40" s="812"/>
      <c r="DL40" s="810"/>
      <c r="DM40" s="811"/>
      <c r="DN40" s="811"/>
      <c r="DO40" s="811"/>
      <c r="DP40" s="812"/>
      <c r="DQ40" s="810"/>
      <c r="DR40" s="811"/>
      <c r="DS40" s="811"/>
      <c r="DT40" s="811"/>
      <c r="DU40" s="812"/>
      <c r="DV40" s="807"/>
      <c r="DW40" s="808"/>
      <c r="DX40" s="808"/>
      <c r="DY40" s="808"/>
      <c r="DZ40" s="813"/>
      <c r="EA40" s="228"/>
    </row>
    <row r="41" spans="1:131" ht="26.25" customHeight="1" x14ac:dyDescent="0.15">
      <c r="A41" s="236">
        <v>14</v>
      </c>
      <c r="B41" s="814"/>
      <c r="C41" s="815"/>
      <c r="D41" s="815"/>
      <c r="E41" s="815"/>
      <c r="F41" s="815"/>
      <c r="G41" s="815"/>
      <c r="H41" s="815"/>
      <c r="I41" s="815"/>
      <c r="J41" s="815"/>
      <c r="K41" s="815"/>
      <c r="L41" s="815"/>
      <c r="M41" s="815"/>
      <c r="N41" s="815"/>
      <c r="O41" s="815"/>
      <c r="P41" s="816"/>
      <c r="Q41" s="817"/>
      <c r="R41" s="818"/>
      <c r="S41" s="818"/>
      <c r="T41" s="818"/>
      <c r="U41" s="818"/>
      <c r="V41" s="818"/>
      <c r="W41" s="818"/>
      <c r="X41" s="818"/>
      <c r="Y41" s="818"/>
      <c r="Z41" s="818"/>
      <c r="AA41" s="818"/>
      <c r="AB41" s="818"/>
      <c r="AC41" s="818"/>
      <c r="AD41" s="818"/>
      <c r="AE41" s="819"/>
      <c r="AF41" s="820"/>
      <c r="AG41" s="821"/>
      <c r="AH41" s="821"/>
      <c r="AI41" s="821"/>
      <c r="AJ41" s="822"/>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30"/>
      <c r="BK41" s="230"/>
      <c r="BL41" s="230"/>
      <c r="BM41" s="230"/>
      <c r="BN41" s="230"/>
      <c r="BO41" s="239"/>
      <c r="BP41" s="239"/>
      <c r="BQ41" s="236">
        <v>35</v>
      </c>
      <c r="BR41" s="237"/>
      <c r="BS41" s="807"/>
      <c r="BT41" s="808"/>
      <c r="BU41" s="808"/>
      <c r="BV41" s="808"/>
      <c r="BW41" s="808"/>
      <c r="BX41" s="808"/>
      <c r="BY41" s="808"/>
      <c r="BZ41" s="808"/>
      <c r="CA41" s="808"/>
      <c r="CB41" s="808"/>
      <c r="CC41" s="808"/>
      <c r="CD41" s="808"/>
      <c r="CE41" s="808"/>
      <c r="CF41" s="808"/>
      <c r="CG41" s="809"/>
      <c r="CH41" s="810"/>
      <c r="CI41" s="811"/>
      <c r="CJ41" s="811"/>
      <c r="CK41" s="811"/>
      <c r="CL41" s="812"/>
      <c r="CM41" s="810"/>
      <c r="CN41" s="811"/>
      <c r="CO41" s="811"/>
      <c r="CP41" s="811"/>
      <c r="CQ41" s="812"/>
      <c r="CR41" s="810"/>
      <c r="CS41" s="811"/>
      <c r="CT41" s="811"/>
      <c r="CU41" s="811"/>
      <c r="CV41" s="812"/>
      <c r="CW41" s="810"/>
      <c r="CX41" s="811"/>
      <c r="CY41" s="811"/>
      <c r="CZ41" s="811"/>
      <c r="DA41" s="812"/>
      <c r="DB41" s="810"/>
      <c r="DC41" s="811"/>
      <c r="DD41" s="811"/>
      <c r="DE41" s="811"/>
      <c r="DF41" s="812"/>
      <c r="DG41" s="810"/>
      <c r="DH41" s="811"/>
      <c r="DI41" s="811"/>
      <c r="DJ41" s="811"/>
      <c r="DK41" s="812"/>
      <c r="DL41" s="810"/>
      <c r="DM41" s="811"/>
      <c r="DN41" s="811"/>
      <c r="DO41" s="811"/>
      <c r="DP41" s="812"/>
      <c r="DQ41" s="810"/>
      <c r="DR41" s="811"/>
      <c r="DS41" s="811"/>
      <c r="DT41" s="811"/>
      <c r="DU41" s="812"/>
      <c r="DV41" s="807"/>
      <c r="DW41" s="808"/>
      <c r="DX41" s="808"/>
      <c r="DY41" s="808"/>
      <c r="DZ41" s="813"/>
      <c r="EA41" s="228"/>
    </row>
    <row r="42" spans="1:131" ht="26.25" customHeight="1" x14ac:dyDescent="0.15">
      <c r="A42" s="236">
        <v>15</v>
      </c>
      <c r="B42" s="814"/>
      <c r="C42" s="815"/>
      <c r="D42" s="815"/>
      <c r="E42" s="815"/>
      <c r="F42" s="815"/>
      <c r="G42" s="815"/>
      <c r="H42" s="815"/>
      <c r="I42" s="815"/>
      <c r="J42" s="815"/>
      <c r="K42" s="815"/>
      <c r="L42" s="815"/>
      <c r="M42" s="815"/>
      <c r="N42" s="815"/>
      <c r="O42" s="815"/>
      <c r="P42" s="816"/>
      <c r="Q42" s="817"/>
      <c r="R42" s="818"/>
      <c r="S42" s="818"/>
      <c r="T42" s="818"/>
      <c r="U42" s="818"/>
      <c r="V42" s="818"/>
      <c r="W42" s="818"/>
      <c r="X42" s="818"/>
      <c r="Y42" s="818"/>
      <c r="Z42" s="818"/>
      <c r="AA42" s="818"/>
      <c r="AB42" s="818"/>
      <c r="AC42" s="818"/>
      <c r="AD42" s="818"/>
      <c r="AE42" s="819"/>
      <c r="AF42" s="820"/>
      <c r="AG42" s="821"/>
      <c r="AH42" s="821"/>
      <c r="AI42" s="821"/>
      <c r="AJ42" s="822"/>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30"/>
      <c r="BK42" s="230"/>
      <c r="BL42" s="230"/>
      <c r="BM42" s="230"/>
      <c r="BN42" s="230"/>
      <c r="BO42" s="239"/>
      <c r="BP42" s="239"/>
      <c r="BQ42" s="236">
        <v>36</v>
      </c>
      <c r="BR42" s="237"/>
      <c r="BS42" s="807"/>
      <c r="BT42" s="808"/>
      <c r="BU42" s="808"/>
      <c r="BV42" s="808"/>
      <c r="BW42" s="808"/>
      <c r="BX42" s="808"/>
      <c r="BY42" s="808"/>
      <c r="BZ42" s="808"/>
      <c r="CA42" s="808"/>
      <c r="CB42" s="808"/>
      <c r="CC42" s="808"/>
      <c r="CD42" s="808"/>
      <c r="CE42" s="808"/>
      <c r="CF42" s="808"/>
      <c r="CG42" s="809"/>
      <c r="CH42" s="810"/>
      <c r="CI42" s="811"/>
      <c r="CJ42" s="811"/>
      <c r="CK42" s="811"/>
      <c r="CL42" s="812"/>
      <c r="CM42" s="810"/>
      <c r="CN42" s="811"/>
      <c r="CO42" s="811"/>
      <c r="CP42" s="811"/>
      <c r="CQ42" s="812"/>
      <c r="CR42" s="810"/>
      <c r="CS42" s="811"/>
      <c r="CT42" s="811"/>
      <c r="CU42" s="811"/>
      <c r="CV42" s="812"/>
      <c r="CW42" s="810"/>
      <c r="CX42" s="811"/>
      <c r="CY42" s="811"/>
      <c r="CZ42" s="811"/>
      <c r="DA42" s="812"/>
      <c r="DB42" s="810"/>
      <c r="DC42" s="811"/>
      <c r="DD42" s="811"/>
      <c r="DE42" s="811"/>
      <c r="DF42" s="812"/>
      <c r="DG42" s="810"/>
      <c r="DH42" s="811"/>
      <c r="DI42" s="811"/>
      <c r="DJ42" s="811"/>
      <c r="DK42" s="812"/>
      <c r="DL42" s="810"/>
      <c r="DM42" s="811"/>
      <c r="DN42" s="811"/>
      <c r="DO42" s="811"/>
      <c r="DP42" s="812"/>
      <c r="DQ42" s="810"/>
      <c r="DR42" s="811"/>
      <c r="DS42" s="811"/>
      <c r="DT42" s="811"/>
      <c r="DU42" s="812"/>
      <c r="DV42" s="807"/>
      <c r="DW42" s="808"/>
      <c r="DX42" s="808"/>
      <c r="DY42" s="808"/>
      <c r="DZ42" s="813"/>
      <c r="EA42" s="228"/>
    </row>
    <row r="43" spans="1:131" ht="26.25" customHeight="1" x14ac:dyDescent="0.15">
      <c r="A43" s="236">
        <v>16</v>
      </c>
      <c r="B43" s="814"/>
      <c r="C43" s="815"/>
      <c r="D43" s="815"/>
      <c r="E43" s="815"/>
      <c r="F43" s="815"/>
      <c r="G43" s="815"/>
      <c r="H43" s="815"/>
      <c r="I43" s="815"/>
      <c r="J43" s="815"/>
      <c r="K43" s="815"/>
      <c r="L43" s="815"/>
      <c r="M43" s="815"/>
      <c r="N43" s="815"/>
      <c r="O43" s="815"/>
      <c r="P43" s="816"/>
      <c r="Q43" s="817"/>
      <c r="R43" s="818"/>
      <c r="S43" s="818"/>
      <c r="T43" s="818"/>
      <c r="U43" s="818"/>
      <c r="V43" s="818"/>
      <c r="W43" s="818"/>
      <c r="X43" s="818"/>
      <c r="Y43" s="818"/>
      <c r="Z43" s="818"/>
      <c r="AA43" s="818"/>
      <c r="AB43" s="818"/>
      <c r="AC43" s="818"/>
      <c r="AD43" s="818"/>
      <c r="AE43" s="819"/>
      <c r="AF43" s="820"/>
      <c r="AG43" s="821"/>
      <c r="AH43" s="821"/>
      <c r="AI43" s="821"/>
      <c r="AJ43" s="822"/>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30"/>
      <c r="BK43" s="230"/>
      <c r="BL43" s="230"/>
      <c r="BM43" s="230"/>
      <c r="BN43" s="230"/>
      <c r="BO43" s="239"/>
      <c r="BP43" s="239"/>
      <c r="BQ43" s="236">
        <v>37</v>
      </c>
      <c r="BR43" s="237"/>
      <c r="BS43" s="807"/>
      <c r="BT43" s="808"/>
      <c r="BU43" s="808"/>
      <c r="BV43" s="808"/>
      <c r="BW43" s="808"/>
      <c r="BX43" s="808"/>
      <c r="BY43" s="808"/>
      <c r="BZ43" s="808"/>
      <c r="CA43" s="808"/>
      <c r="CB43" s="808"/>
      <c r="CC43" s="808"/>
      <c r="CD43" s="808"/>
      <c r="CE43" s="808"/>
      <c r="CF43" s="808"/>
      <c r="CG43" s="809"/>
      <c r="CH43" s="810"/>
      <c r="CI43" s="811"/>
      <c r="CJ43" s="811"/>
      <c r="CK43" s="811"/>
      <c r="CL43" s="812"/>
      <c r="CM43" s="810"/>
      <c r="CN43" s="811"/>
      <c r="CO43" s="811"/>
      <c r="CP43" s="811"/>
      <c r="CQ43" s="812"/>
      <c r="CR43" s="810"/>
      <c r="CS43" s="811"/>
      <c r="CT43" s="811"/>
      <c r="CU43" s="811"/>
      <c r="CV43" s="812"/>
      <c r="CW43" s="810"/>
      <c r="CX43" s="811"/>
      <c r="CY43" s="811"/>
      <c r="CZ43" s="811"/>
      <c r="DA43" s="812"/>
      <c r="DB43" s="810"/>
      <c r="DC43" s="811"/>
      <c r="DD43" s="811"/>
      <c r="DE43" s="811"/>
      <c r="DF43" s="812"/>
      <c r="DG43" s="810"/>
      <c r="DH43" s="811"/>
      <c r="DI43" s="811"/>
      <c r="DJ43" s="811"/>
      <c r="DK43" s="812"/>
      <c r="DL43" s="810"/>
      <c r="DM43" s="811"/>
      <c r="DN43" s="811"/>
      <c r="DO43" s="811"/>
      <c r="DP43" s="812"/>
      <c r="DQ43" s="810"/>
      <c r="DR43" s="811"/>
      <c r="DS43" s="811"/>
      <c r="DT43" s="811"/>
      <c r="DU43" s="812"/>
      <c r="DV43" s="807"/>
      <c r="DW43" s="808"/>
      <c r="DX43" s="808"/>
      <c r="DY43" s="808"/>
      <c r="DZ43" s="813"/>
      <c r="EA43" s="228"/>
    </row>
    <row r="44" spans="1:131" ht="26.25" customHeight="1" x14ac:dyDescent="0.15">
      <c r="A44" s="236">
        <v>17</v>
      </c>
      <c r="B44" s="814"/>
      <c r="C44" s="815"/>
      <c r="D44" s="815"/>
      <c r="E44" s="815"/>
      <c r="F44" s="815"/>
      <c r="G44" s="815"/>
      <c r="H44" s="815"/>
      <c r="I44" s="815"/>
      <c r="J44" s="815"/>
      <c r="K44" s="815"/>
      <c r="L44" s="815"/>
      <c r="M44" s="815"/>
      <c r="N44" s="815"/>
      <c r="O44" s="815"/>
      <c r="P44" s="816"/>
      <c r="Q44" s="817"/>
      <c r="R44" s="818"/>
      <c r="S44" s="818"/>
      <c r="T44" s="818"/>
      <c r="U44" s="818"/>
      <c r="V44" s="818"/>
      <c r="W44" s="818"/>
      <c r="X44" s="818"/>
      <c r="Y44" s="818"/>
      <c r="Z44" s="818"/>
      <c r="AA44" s="818"/>
      <c r="AB44" s="818"/>
      <c r="AC44" s="818"/>
      <c r="AD44" s="818"/>
      <c r="AE44" s="819"/>
      <c r="AF44" s="820"/>
      <c r="AG44" s="821"/>
      <c r="AH44" s="821"/>
      <c r="AI44" s="821"/>
      <c r="AJ44" s="822"/>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30"/>
      <c r="BK44" s="230"/>
      <c r="BL44" s="230"/>
      <c r="BM44" s="230"/>
      <c r="BN44" s="230"/>
      <c r="BO44" s="239"/>
      <c r="BP44" s="239"/>
      <c r="BQ44" s="236">
        <v>38</v>
      </c>
      <c r="BR44" s="237"/>
      <c r="BS44" s="807"/>
      <c r="BT44" s="808"/>
      <c r="BU44" s="808"/>
      <c r="BV44" s="808"/>
      <c r="BW44" s="808"/>
      <c r="BX44" s="808"/>
      <c r="BY44" s="808"/>
      <c r="BZ44" s="808"/>
      <c r="CA44" s="808"/>
      <c r="CB44" s="808"/>
      <c r="CC44" s="808"/>
      <c r="CD44" s="808"/>
      <c r="CE44" s="808"/>
      <c r="CF44" s="808"/>
      <c r="CG44" s="809"/>
      <c r="CH44" s="810"/>
      <c r="CI44" s="811"/>
      <c r="CJ44" s="811"/>
      <c r="CK44" s="811"/>
      <c r="CL44" s="812"/>
      <c r="CM44" s="810"/>
      <c r="CN44" s="811"/>
      <c r="CO44" s="811"/>
      <c r="CP44" s="811"/>
      <c r="CQ44" s="812"/>
      <c r="CR44" s="810"/>
      <c r="CS44" s="811"/>
      <c r="CT44" s="811"/>
      <c r="CU44" s="811"/>
      <c r="CV44" s="812"/>
      <c r="CW44" s="810"/>
      <c r="CX44" s="811"/>
      <c r="CY44" s="811"/>
      <c r="CZ44" s="811"/>
      <c r="DA44" s="812"/>
      <c r="DB44" s="810"/>
      <c r="DC44" s="811"/>
      <c r="DD44" s="811"/>
      <c r="DE44" s="811"/>
      <c r="DF44" s="812"/>
      <c r="DG44" s="810"/>
      <c r="DH44" s="811"/>
      <c r="DI44" s="811"/>
      <c r="DJ44" s="811"/>
      <c r="DK44" s="812"/>
      <c r="DL44" s="810"/>
      <c r="DM44" s="811"/>
      <c r="DN44" s="811"/>
      <c r="DO44" s="811"/>
      <c r="DP44" s="812"/>
      <c r="DQ44" s="810"/>
      <c r="DR44" s="811"/>
      <c r="DS44" s="811"/>
      <c r="DT44" s="811"/>
      <c r="DU44" s="812"/>
      <c r="DV44" s="807"/>
      <c r="DW44" s="808"/>
      <c r="DX44" s="808"/>
      <c r="DY44" s="808"/>
      <c r="DZ44" s="813"/>
      <c r="EA44" s="228"/>
    </row>
    <row r="45" spans="1:131" ht="26.25" customHeight="1" x14ac:dyDescent="0.15">
      <c r="A45" s="236">
        <v>18</v>
      </c>
      <c r="B45" s="814"/>
      <c r="C45" s="815"/>
      <c r="D45" s="815"/>
      <c r="E45" s="815"/>
      <c r="F45" s="815"/>
      <c r="G45" s="815"/>
      <c r="H45" s="815"/>
      <c r="I45" s="815"/>
      <c r="J45" s="815"/>
      <c r="K45" s="815"/>
      <c r="L45" s="815"/>
      <c r="M45" s="815"/>
      <c r="N45" s="815"/>
      <c r="O45" s="815"/>
      <c r="P45" s="816"/>
      <c r="Q45" s="817"/>
      <c r="R45" s="818"/>
      <c r="S45" s="818"/>
      <c r="T45" s="818"/>
      <c r="U45" s="818"/>
      <c r="V45" s="818"/>
      <c r="W45" s="818"/>
      <c r="X45" s="818"/>
      <c r="Y45" s="818"/>
      <c r="Z45" s="818"/>
      <c r="AA45" s="818"/>
      <c r="AB45" s="818"/>
      <c r="AC45" s="818"/>
      <c r="AD45" s="818"/>
      <c r="AE45" s="819"/>
      <c r="AF45" s="820"/>
      <c r="AG45" s="821"/>
      <c r="AH45" s="821"/>
      <c r="AI45" s="821"/>
      <c r="AJ45" s="822"/>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30"/>
      <c r="BK45" s="230"/>
      <c r="BL45" s="230"/>
      <c r="BM45" s="230"/>
      <c r="BN45" s="230"/>
      <c r="BO45" s="239"/>
      <c r="BP45" s="239"/>
      <c r="BQ45" s="236">
        <v>39</v>
      </c>
      <c r="BR45" s="237"/>
      <c r="BS45" s="807"/>
      <c r="BT45" s="808"/>
      <c r="BU45" s="808"/>
      <c r="BV45" s="808"/>
      <c r="BW45" s="808"/>
      <c r="BX45" s="808"/>
      <c r="BY45" s="808"/>
      <c r="BZ45" s="808"/>
      <c r="CA45" s="808"/>
      <c r="CB45" s="808"/>
      <c r="CC45" s="808"/>
      <c r="CD45" s="808"/>
      <c r="CE45" s="808"/>
      <c r="CF45" s="808"/>
      <c r="CG45" s="809"/>
      <c r="CH45" s="810"/>
      <c r="CI45" s="811"/>
      <c r="CJ45" s="811"/>
      <c r="CK45" s="811"/>
      <c r="CL45" s="812"/>
      <c r="CM45" s="810"/>
      <c r="CN45" s="811"/>
      <c r="CO45" s="811"/>
      <c r="CP45" s="811"/>
      <c r="CQ45" s="812"/>
      <c r="CR45" s="810"/>
      <c r="CS45" s="811"/>
      <c r="CT45" s="811"/>
      <c r="CU45" s="811"/>
      <c r="CV45" s="812"/>
      <c r="CW45" s="810"/>
      <c r="CX45" s="811"/>
      <c r="CY45" s="811"/>
      <c r="CZ45" s="811"/>
      <c r="DA45" s="812"/>
      <c r="DB45" s="810"/>
      <c r="DC45" s="811"/>
      <c r="DD45" s="811"/>
      <c r="DE45" s="811"/>
      <c r="DF45" s="812"/>
      <c r="DG45" s="810"/>
      <c r="DH45" s="811"/>
      <c r="DI45" s="811"/>
      <c r="DJ45" s="811"/>
      <c r="DK45" s="812"/>
      <c r="DL45" s="810"/>
      <c r="DM45" s="811"/>
      <c r="DN45" s="811"/>
      <c r="DO45" s="811"/>
      <c r="DP45" s="812"/>
      <c r="DQ45" s="810"/>
      <c r="DR45" s="811"/>
      <c r="DS45" s="811"/>
      <c r="DT45" s="811"/>
      <c r="DU45" s="812"/>
      <c r="DV45" s="807"/>
      <c r="DW45" s="808"/>
      <c r="DX45" s="808"/>
      <c r="DY45" s="808"/>
      <c r="DZ45" s="813"/>
      <c r="EA45" s="228"/>
    </row>
    <row r="46" spans="1:131" ht="26.25" customHeight="1" x14ac:dyDescent="0.15">
      <c r="A46" s="236">
        <v>19</v>
      </c>
      <c r="B46" s="814"/>
      <c r="C46" s="815"/>
      <c r="D46" s="815"/>
      <c r="E46" s="815"/>
      <c r="F46" s="815"/>
      <c r="G46" s="815"/>
      <c r="H46" s="815"/>
      <c r="I46" s="815"/>
      <c r="J46" s="815"/>
      <c r="K46" s="815"/>
      <c r="L46" s="815"/>
      <c r="M46" s="815"/>
      <c r="N46" s="815"/>
      <c r="O46" s="815"/>
      <c r="P46" s="816"/>
      <c r="Q46" s="817"/>
      <c r="R46" s="818"/>
      <c r="S46" s="818"/>
      <c r="T46" s="818"/>
      <c r="U46" s="818"/>
      <c r="V46" s="818"/>
      <c r="W46" s="818"/>
      <c r="X46" s="818"/>
      <c r="Y46" s="818"/>
      <c r="Z46" s="818"/>
      <c r="AA46" s="818"/>
      <c r="AB46" s="818"/>
      <c r="AC46" s="818"/>
      <c r="AD46" s="818"/>
      <c r="AE46" s="819"/>
      <c r="AF46" s="820"/>
      <c r="AG46" s="821"/>
      <c r="AH46" s="821"/>
      <c r="AI46" s="821"/>
      <c r="AJ46" s="822"/>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30"/>
      <c r="BK46" s="230"/>
      <c r="BL46" s="230"/>
      <c r="BM46" s="230"/>
      <c r="BN46" s="230"/>
      <c r="BO46" s="239"/>
      <c r="BP46" s="239"/>
      <c r="BQ46" s="236">
        <v>40</v>
      </c>
      <c r="BR46" s="237"/>
      <c r="BS46" s="807"/>
      <c r="BT46" s="808"/>
      <c r="BU46" s="808"/>
      <c r="BV46" s="808"/>
      <c r="BW46" s="808"/>
      <c r="BX46" s="808"/>
      <c r="BY46" s="808"/>
      <c r="BZ46" s="808"/>
      <c r="CA46" s="808"/>
      <c r="CB46" s="808"/>
      <c r="CC46" s="808"/>
      <c r="CD46" s="808"/>
      <c r="CE46" s="808"/>
      <c r="CF46" s="808"/>
      <c r="CG46" s="809"/>
      <c r="CH46" s="810"/>
      <c r="CI46" s="811"/>
      <c r="CJ46" s="811"/>
      <c r="CK46" s="811"/>
      <c r="CL46" s="812"/>
      <c r="CM46" s="810"/>
      <c r="CN46" s="811"/>
      <c r="CO46" s="811"/>
      <c r="CP46" s="811"/>
      <c r="CQ46" s="812"/>
      <c r="CR46" s="810"/>
      <c r="CS46" s="811"/>
      <c r="CT46" s="811"/>
      <c r="CU46" s="811"/>
      <c r="CV46" s="812"/>
      <c r="CW46" s="810"/>
      <c r="CX46" s="811"/>
      <c r="CY46" s="811"/>
      <c r="CZ46" s="811"/>
      <c r="DA46" s="812"/>
      <c r="DB46" s="810"/>
      <c r="DC46" s="811"/>
      <c r="DD46" s="811"/>
      <c r="DE46" s="811"/>
      <c r="DF46" s="812"/>
      <c r="DG46" s="810"/>
      <c r="DH46" s="811"/>
      <c r="DI46" s="811"/>
      <c r="DJ46" s="811"/>
      <c r="DK46" s="812"/>
      <c r="DL46" s="810"/>
      <c r="DM46" s="811"/>
      <c r="DN46" s="811"/>
      <c r="DO46" s="811"/>
      <c r="DP46" s="812"/>
      <c r="DQ46" s="810"/>
      <c r="DR46" s="811"/>
      <c r="DS46" s="811"/>
      <c r="DT46" s="811"/>
      <c r="DU46" s="812"/>
      <c r="DV46" s="807"/>
      <c r="DW46" s="808"/>
      <c r="DX46" s="808"/>
      <c r="DY46" s="808"/>
      <c r="DZ46" s="813"/>
      <c r="EA46" s="228"/>
    </row>
    <row r="47" spans="1:131" ht="26.25" customHeight="1" x14ac:dyDescent="0.15">
      <c r="A47" s="236">
        <v>20</v>
      </c>
      <c r="B47" s="814"/>
      <c r="C47" s="815"/>
      <c r="D47" s="815"/>
      <c r="E47" s="815"/>
      <c r="F47" s="815"/>
      <c r="G47" s="815"/>
      <c r="H47" s="815"/>
      <c r="I47" s="815"/>
      <c r="J47" s="815"/>
      <c r="K47" s="815"/>
      <c r="L47" s="815"/>
      <c r="M47" s="815"/>
      <c r="N47" s="815"/>
      <c r="O47" s="815"/>
      <c r="P47" s="816"/>
      <c r="Q47" s="817"/>
      <c r="R47" s="818"/>
      <c r="S47" s="818"/>
      <c r="T47" s="818"/>
      <c r="U47" s="818"/>
      <c r="V47" s="818"/>
      <c r="W47" s="818"/>
      <c r="X47" s="818"/>
      <c r="Y47" s="818"/>
      <c r="Z47" s="818"/>
      <c r="AA47" s="818"/>
      <c r="AB47" s="818"/>
      <c r="AC47" s="818"/>
      <c r="AD47" s="818"/>
      <c r="AE47" s="819"/>
      <c r="AF47" s="820"/>
      <c r="AG47" s="821"/>
      <c r="AH47" s="821"/>
      <c r="AI47" s="821"/>
      <c r="AJ47" s="822"/>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30"/>
      <c r="BK47" s="230"/>
      <c r="BL47" s="230"/>
      <c r="BM47" s="230"/>
      <c r="BN47" s="230"/>
      <c r="BO47" s="239"/>
      <c r="BP47" s="239"/>
      <c r="BQ47" s="236">
        <v>41</v>
      </c>
      <c r="BR47" s="237"/>
      <c r="BS47" s="807"/>
      <c r="BT47" s="808"/>
      <c r="BU47" s="808"/>
      <c r="BV47" s="808"/>
      <c r="BW47" s="808"/>
      <c r="BX47" s="808"/>
      <c r="BY47" s="808"/>
      <c r="BZ47" s="808"/>
      <c r="CA47" s="808"/>
      <c r="CB47" s="808"/>
      <c r="CC47" s="808"/>
      <c r="CD47" s="808"/>
      <c r="CE47" s="808"/>
      <c r="CF47" s="808"/>
      <c r="CG47" s="809"/>
      <c r="CH47" s="810"/>
      <c r="CI47" s="811"/>
      <c r="CJ47" s="811"/>
      <c r="CK47" s="811"/>
      <c r="CL47" s="812"/>
      <c r="CM47" s="810"/>
      <c r="CN47" s="811"/>
      <c r="CO47" s="811"/>
      <c r="CP47" s="811"/>
      <c r="CQ47" s="812"/>
      <c r="CR47" s="810"/>
      <c r="CS47" s="811"/>
      <c r="CT47" s="811"/>
      <c r="CU47" s="811"/>
      <c r="CV47" s="812"/>
      <c r="CW47" s="810"/>
      <c r="CX47" s="811"/>
      <c r="CY47" s="811"/>
      <c r="CZ47" s="811"/>
      <c r="DA47" s="812"/>
      <c r="DB47" s="810"/>
      <c r="DC47" s="811"/>
      <c r="DD47" s="811"/>
      <c r="DE47" s="811"/>
      <c r="DF47" s="812"/>
      <c r="DG47" s="810"/>
      <c r="DH47" s="811"/>
      <c r="DI47" s="811"/>
      <c r="DJ47" s="811"/>
      <c r="DK47" s="812"/>
      <c r="DL47" s="810"/>
      <c r="DM47" s="811"/>
      <c r="DN47" s="811"/>
      <c r="DO47" s="811"/>
      <c r="DP47" s="812"/>
      <c r="DQ47" s="810"/>
      <c r="DR47" s="811"/>
      <c r="DS47" s="811"/>
      <c r="DT47" s="811"/>
      <c r="DU47" s="812"/>
      <c r="DV47" s="807"/>
      <c r="DW47" s="808"/>
      <c r="DX47" s="808"/>
      <c r="DY47" s="808"/>
      <c r="DZ47" s="813"/>
      <c r="EA47" s="228"/>
    </row>
    <row r="48" spans="1:131" ht="26.25" customHeight="1" x14ac:dyDescent="0.15">
      <c r="A48" s="236">
        <v>21</v>
      </c>
      <c r="B48" s="814"/>
      <c r="C48" s="815"/>
      <c r="D48" s="815"/>
      <c r="E48" s="815"/>
      <c r="F48" s="815"/>
      <c r="G48" s="815"/>
      <c r="H48" s="815"/>
      <c r="I48" s="815"/>
      <c r="J48" s="815"/>
      <c r="K48" s="815"/>
      <c r="L48" s="815"/>
      <c r="M48" s="815"/>
      <c r="N48" s="815"/>
      <c r="O48" s="815"/>
      <c r="P48" s="816"/>
      <c r="Q48" s="817"/>
      <c r="R48" s="818"/>
      <c r="S48" s="818"/>
      <c r="T48" s="818"/>
      <c r="U48" s="818"/>
      <c r="V48" s="818"/>
      <c r="W48" s="818"/>
      <c r="X48" s="818"/>
      <c r="Y48" s="818"/>
      <c r="Z48" s="818"/>
      <c r="AA48" s="818"/>
      <c r="AB48" s="818"/>
      <c r="AC48" s="818"/>
      <c r="AD48" s="818"/>
      <c r="AE48" s="819"/>
      <c r="AF48" s="820"/>
      <c r="AG48" s="821"/>
      <c r="AH48" s="821"/>
      <c r="AI48" s="821"/>
      <c r="AJ48" s="822"/>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30"/>
      <c r="BK48" s="230"/>
      <c r="BL48" s="230"/>
      <c r="BM48" s="230"/>
      <c r="BN48" s="230"/>
      <c r="BO48" s="239"/>
      <c r="BP48" s="239"/>
      <c r="BQ48" s="236">
        <v>42</v>
      </c>
      <c r="BR48" s="237"/>
      <c r="BS48" s="807"/>
      <c r="BT48" s="808"/>
      <c r="BU48" s="808"/>
      <c r="BV48" s="808"/>
      <c r="BW48" s="808"/>
      <c r="BX48" s="808"/>
      <c r="BY48" s="808"/>
      <c r="BZ48" s="808"/>
      <c r="CA48" s="808"/>
      <c r="CB48" s="808"/>
      <c r="CC48" s="808"/>
      <c r="CD48" s="808"/>
      <c r="CE48" s="808"/>
      <c r="CF48" s="808"/>
      <c r="CG48" s="809"/>
      <c r="CH48" s="810"/>
      <c r="CI48" s="811"/>
      <c r="CJ48" s="811"/>
      <c r="CK48" s="811"/>
      <c r="CL48" s="812"/>
      <c r="CM48" s="810"/>
      <c r="CN48" s="811"/>
      <c r="CO48" s="811"/>
      <c r="CP48" s="811"/>
      <c r="CQ48" s="812"/>
      <c r="CR48" s="810"/>
      <c r="CS48" s="811"/>
      <c r="CT48" s="811"/>
      <c r="CU48" s="811"/>
      <c r="CV48" s="812"/>
      <c r="CW48" s="810"/>
      <c r="CX48" s="811"/>
      <c r="CY48" s="811"/>
      <c r="CZ48" s="811"/>
      <c r="DA48" s="812"/>
      <c r="DB48" s="810"/>
      <c r="DC48" s="811"/>
      <c r="DD48" s="811"/>
      <c r="DE48" s="811"/>
      <c r="DF48" s="812"/>
      <c r="DG48" s="810"/>
      <c r="DH48" s="811"/>
      <c r="DI48" s="811"/>
      <c r="DJ48" s="811"/>
      <c r="DK48" s="812"/>
      <c r="DL48" s="810"/>
      <c r="DM48" s="811"/>
      <c r="DN48" s="811"/>
      <c r="DO48" s="811"/>
      <c r="DP48" s="812"/>
      <c r="DQ48" s="810"/>
      <c r="DR48" s="811"/>
      <c r="DS48" s="811"/>
      <c r="DT48" s="811"/>
      <c r="DU48" s="812"/>
      <c r="DV48" s="807"/>
      <c r="DW48" s="808"/>
      <c r="DX48" s="808"/>
      <c r="DY48" s="808"/>
      <c r="DZ48" s="813"/>
      <c r="EA48" s="228"/>
    </row>
    <row r="49" spans="1:131" ht="26.25" customHeight="1" x14ac:dyDescent="0.15">
      <c r="A49" s="236">
        <v>22</v>
      </c>
      <c r="B49" s="814"/>
      <c r="C49" s="815"/>
      <c r="D49" s="815"/>
      <c r="E49" s="815"/>
      <c r="F49" s="815"/>
      <c r="G49" s="815"/>
      <c r="H49" s="815"/>
      <c r="I49" s="815"/>
      <c r="J49" s="815"/>
      <c r="K49" s="815"/>
      <c r="L49" s="815"/>
      <c r="M49" s="815"/>
      <c r="N49" s="815"/>
      <c r="O49" s="815"/>
      <c r="P49" s="816"/>
      <c r="Q49" s="817"/>
      <c r="R49" s="818"/>
      <c r="S49" s="818"/>
      <c r="T49" s="818"/>
      <c r="U49" s="818"/>
      <c r="V49" s="818"/>
      <c r="W49" s="818"/>
      <c r="X49" s="818"/>
      <c r="Y49" s="818"/>
      <c r="Z49" s="818"/>
      <c r="AA49" s="818"/>
      <c r="AB49" s="818"/>
      <c r="AC49" s="818"/>
      <c r="AD49" s="818"/>
      <c r="AE49" s="819"/>
      <c r="AF49" s="820"/>
      <c r="AG49" s="821"/>
      <c r="AH49" s="821"/>
      <c r="AI49" s="821"/>
      <c r="AJ49" s="822"/>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30"/>
      <c r="BK49" s="230"/>
      <c r="BL49" s="230"/>
      <c r="BM49" s="230"/>
      <c r="BN49" s="230"/>
      <c r="BO49" s="239"/>
      <c r="BP49" s="239"/>
      <c r="BQ49" s="236">
        <v>43</v>
      </c>
      <c r="BR49" s="237"/>
      <c r="BS49" s="807"/>
      <c r="BT49" s="808"/>
      <c r="BU49" s="808"/>
      <c r="BV49" s="808"/>
      <c r="BW49" s="808"/>
      <c r="BX49" s="808"/>
      <c r="BY49" s="808"/>
      <c r="BZ49" s="808"/>
      <c r="CA49" s="808"/>
      <c r="CB49" s="808"/>
      <c r="CC49" s="808"/>
      <c r="CD49" s="808"/>
      <c r="CE49" s="808"/>
      <c r="CF49" s="808"/>
      <c r="CG49" s="809"/>
      <c r="CH49" s="810"/>
      <c r="CI49" s="811"/>
      <c r="CJ49" s="811"/>
      <c r="CK49" s="811"/>
      <c r="CL49" s="812"/>
      <c r="CM49" s="810"/>
      <c r="CN49" s="811"/>
      <c r="CO49" s="811"/>
      <c r="CP49" s="811"/>
      <c r="CQ49" s="812"/>
      <c r="CR49" s="810"/>
      <c r="CS49" s="811"/>
      <c r="CT49" s="811"/>
      <c r="CU49" s="811"/>
      <c r="CV49" s="812"/>
      <c r="CW49" s="810"/>
      <c r="CX49" s="811"/>
      <c r="CY49" s="811"/>
      <c r="CZ49" s="811"/>
      <c r="DA49" s="812"/>
      <c r="DB49" s="810"/>
      <c r="DC49" s="811"/>
      <c r="DD49" s="811"/>
      <c r="DE49" s="811"/>
      <c r="DF49" s="812"/>
      <c r="DG49" s="810"/>
      <c r="DH49" s="811"/>
      <c r="DI49" s="811"/>
      <c r="DJ49" s="811"/>
      <c r="DK49" s="812"/>
      <c r="DL49" s="810"/>
      <c r="DM49" s="811"/>
      <c r="DN49" s="811"/>
      <c r="DO49" s="811"/>
      <c r="DP49" s="812"/>
      <c r="DQ49" s="810"/>
      <c r="DR49" s="811"/>
      <c r="DS49" s="811"/>
      <c r="DT49" s="811"/>
      <c r="DU49" s="812"/>
      <c r="DV49" s="807"/>
      <c r="DW49" s="808"/>
      <c r="DX49" s="808"/>
      <c r="DY49" s="808"/>
      <c r="DZ49" s="813"/>
      <c r="EA49" s="228"/>
    </row>
    <row r="50" spans="1:131" ht="26.25" customHeight="1" x14ac:dyDescent="0.15">
      <c r="A50" s="236">
        <v>23</v>
      </c>
      <c r="B50" s="814"/>
      <c r="C50" s="815"/>
      <c r="D50" s="815"/>
      <c r="E50" s="815"/>
      <c r="F50" s="815"/>
      <c r="G50" s="815"/>
      <c r="H50" s="815"/>
      <c r="I50" s="815"/>
      <c r="J50" s="815"/>
      <c r="K50" s="815"/>
      <c r="L50" s="815"/>
      <c r="M50" s="815"/>
      <c r="N50" s="815"/>
      <c r="O50" s="815"/>
      <c r="P50" s="816"/>
      <c r="Q50" s="868"/>
      <c r="R50" s="869"/>
      <c r="S50" s="869"/>
      <c r="T50" s="869"/>
      <c r="U50" s="869"/>
      <c r="V50" s="869"/>
      <c r="W50" s="869"/>
      <c r="X50" s="869"/>
      <c r="Y50" s="869"/>
      <c r="Z50" s="869"/>
      <c r="AA50" s="869"/>
      <c r="AB50" s="869"/>
      <c r="AC50" s="869"/>
      <c r="AD50" s="869"/>
      <c r="AE50" s="870"/>
      <c r="AF50" s="820"/>
      <c r="AG50" s="821"/>
      <c r="AH50" s="821"/>
      <c r="AI50" s="821"/>
      <c r="AJ50" s="822"/>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30"/>
      <c r="BK50" s="230"/>
      <c r="BL50" s="230"/>
      <c r="BM50" s="230"/>
      <c r="BN50" s="230"/>
      <c r="BO50" s="239"/>
      <c r="BP50" s="239"/>
      <c r="BQ50" s="236">
        <v>44</v>
      </c>
      <c r="BR50" s="237"/>
      <c r="BS50" s="807"/>
      <c r="BT50" s="808"/>
      <c r="BU50" s="808"/>
      <c r="BV50" s="808"/>
      <c r="BW50" s="808"/>
      <c r="BX50" s="808"/>
      <c r="BY50" s="808"/>
      <c r="BZ50" s="808"/>
      <c r="CA50" s="808"/>
      <c r="CB50" s="808"/>
      <c r="CC50" s="808"/>
      <c r="CD50" s="808"/>
      <c r="CE50" s="808"/>
      <c r="CF50" s="808"/>
      <c r="CG50" s="809"/>
      <c r="CH50" s="810"/>
      <c r="CI50" s="811"/>
      <c r="CJ50" s="811"/>
      <c r="CK50" s="811"/>
      <c r="CL50" s="812"/>
      <c r="CM50" s="810"/>
      <c r="CN50" s="811"/>
      <c r="CO50" s="811"/>
      <c r="CP50" s="811"/>
      <c r="CQ50" s="812"/>
      <c r="CR50" s="810"/>
      <c r="CS50" s="811"/>
      <c r="CT50" s="811"/>
      <c r="CU50" s="811"/>
      <c r="CV50" s="812"/>
      <c r="CW50" s="810"/>
      <c r="CX50" s="811"/>
      <c r="CY50" s="811"/>
      <c r="CZ50" s="811"/>
      <c r="DA50" s="812"/>
      <c r="DB50" s="810"/>
      <c r="DC50" s="811"/>
      <c r="DD50" s="811"/>
      <c r="DE50" s="811"/>
      <c r="DF50" s="812"/>
      <c r="DG50" s="810"/>
      <c r="DH50" s="811"/>
      <c r="DI50" s="811"/>
      <c r="DJ50" s="811"/>
      <c r="DK50" s="812"/>
      <c r="DL50" s="810"/>
      <c r="DM50" s="811"/>
      <c r="DN50" s="811"/>
      <c r="DO50" s="811"/>
      <c r="DP50" s="812"/>
      <c r="DQ50" s="810"/>
      <c r="DR50" s="811"/>
      <c r="DS50" s="811"/>
      <c r="DT50" s="811"/>
      <c r="DU50" s="812"/>
      <c r="DV50" s="807"/>
      <c r="DW50" s="808"/>
      <c r="DX50" s="808"/>
      <c r="DY50" s="808"/>
      <c r="DZ50" s="813"/>
      <c r="EA50" s="228"/>
    </row>
    <row r="51" spans="1:131" ht="26.25" customHeight="1" x14ac:dyDescent="0.15">
      <c r="A51" s="236">
        <v>24</v>
      </c>
      <c r="B51" s="814"/>
      <c r="C51" s="815"/>
      <c r="D51" s="815"/>
      <c r="E51" s="815"/>
      <c r="F51" s="815"/>
      <c r="G51" s="815"/>
      <c r="H51" s="815"/>
      <c r="I51" s="815"/>
      <c r="J51" s="815"/>
      <c r="K51" s="815"/>
      <c r="L51" s="815"/>
      <c r="M51" s="815"/>
      <c r="N51" s="815"/>
      <c r="O51" s="815"/>
      <c r="P51" s="816"/>
      <c r="Q51" s="868"/>
      <c r="R51" s="869"/>
      <c r="S51" s="869"/>
      <c r="T51" s="869"/>
      <c r="U51" s="869"/>
      <c r="V51" s="869"/>
      <c r="W51" s="869"/>
      <c r="X51" s="869"/>
      <c r="Y51" s="869"/>
      <c r="Z51" s="869"/>
      <c r="AA51" s="869"/>
      <c r="AB51" s="869"/>
      <c r="AC51" s="869"/>
      <c r="AD51" s="869"/>
      <c r="AE51" s="870"/>
      <c r="AF51" s="820"/>
      <c r="AG51" s="821"/>
      <c r="AH51" s="821"/>
      <c r="AI51" s="821"/>
      <c r="AJ51" s="822"/>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30"/>
      <c r="BK51" s="230"/>
      <c r="BL51" s="230"/>
      <c r="BM51" s="230"/>
      <c r="BN51" s="230"/>
      <c r="BO51" s="239"/>
      <c r="BP51" s="239"/>
      <c r="BQ51" s="236">
        <v>45</v>
      </c>
      <c r="BR51" s="237"/>
      <c r="BS51" s="807"/>
      <c r="BT51" s="808"/>
      <c r="BU51" s="808"/>
      <c r="BV51" s="808"/>
      <c r="BW51" s="808"/>
      <c r="BX51" s="808"/>
      <c r="BY51" s="808"/>
      <c r="BZ51" s="808"/>
      <c r="CA51" s="808"/>
      <c r="CB51" s="808"/>
      <c r="CC51" s="808"/>
      <c r="CD51" s="808"/>
      <c r="CE51" s="808"/>
      <c r="CF51" s="808"/>
      <c r="CG51" s="809"/>
      <c r="CH51" s="810"/>
      <c r="CI51" s="811"/>
      <c r="CJ51" s="811"/>
      <c r="CK51" s="811"/>
      <c r="CL51" s="812"/>
      <c r="CM51" s="810"/>
      <c r="CN51" s="811"/>
      <c r="CO51" s="811"/>
      <c r="CP51" s="811"/>
      <c r="CQ51" s="812"/>
      <c r="CR51" s="810"/>
      <c r="CS51" s="811"/>
      <c r="CT51" s="811"/>
      <c r="CU51" s="811"/>
      <c r="CV51" s="812"/>
      <c r="CW51" s="810"/>
      <c r="CX51" s="811"/>
      <c r="CY51" s="811"/>
      <c r="CZ51" s="811"/>
      <c r="DA51" s="812"/>
      <c r="DB51" s="810"/>
      <c r="DC51" s="811"/>
      <c r="DD51" s="811"/>
      <c r="DE51" s="811"/>
      <c r="DF51" s="812"/>
      <c r="DG51" s="810"/>
      <c r="DH51" s="811"/>
      <c r="DI51" s="811"/>
      <c r="DJ51" s="811"/>
      <c r="DK51" s="812"/>
      <c r="DL51" s="810"/>
      <c r="DM51" s="811"/>
      <c r="DN51" s="811"/>
      <c r="DO51" s="811"/>
      <c r="DP51" s="812"/>
      <c r="DQ51" s="810"/>
      <c r="DR51" s="811"/>
      <c r="DS51" s="811"/>
      <c r="DT51" s="811"/>
      <c r="DU51" s="812"/>
      <c r="DV51" s="807"/>
      <c r="DW51" s="808"/>
      <c r="DX51" s="808"/>
      <c r="DY51" s="808"/>
      <c r="DZ51" s="813"/>
      <c r="EA51" s="228"/>
    </row>
    <row r="52" spans="1:131" ht="26.25" customHeight="1" x14ac:dyDescent="0.15">
      <c r="A52" s="236">
        <v>25</v>
      </c>
      <c r="B52" s="814"/>
      <c r="C52" s="815"/>
      <c r="D52" s="815"/>
      <c r="E52" s="815"/>
      <c r="F52" s="815"/>
      <c r="G52" s="815"/>
      <c r="H52" s="815"/>
      <c r="I52" s="815"/>
      <c r="J52" s="815"/>
      <c r="K52" s="815"/>
      <c r="L52" s="815"/>
      <c r="M52" s="815"/>
      <c r="N52" s="815"/>
      <c r="O52" s="815"/>
      <c r="P52" s="816"/>
      <c r="Q52" s="868"/>
      <c r="R52" s="869"/>
      <c r="S52" s="869"/>
      <c r="T52" s="869"/>
      <c r="U52" s="869"/>
      <c r="V52" s="869"/>
      <c r="W52" s="869"/>
      <c r="X52" s="869"/>
      <c r="Y52" s="869"/>
      <c r="Z52" s="869"/>
      <c r="AA52" s="869"/>
      <c r="AB52" s="869"/>
      <c r="AC52" s="869"/>
      <c r="AD52" s="869"/>
      <c r="AE52" s="870"/>
      <c r="AF52" s="820"/>
      <c r="AG52" s="821"/>
      <c r="AH52" s="821"/>
      <c r="AI52" s="821"/>
      <c r="AJ52" s="822"/>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30"/>
      <c r="BK52" s="230"/>
      <c r="BL52" s="230"/>
      <c r="BM52" s="230"/>
      <c r="BN52" s="230"/>
      <c r="BO52" s="239"/>
      <c r="BP52" s="239"/>
      <c r="BQ52" s="236">
        <v>46</v>
      </c>
      <c r="BR52" s="237"/>
      <c r="BS52" s="807"/>
      <c r="BT52" s="808"/>
      <c r="BU52" s="808"/>
      <c r="BV52" s="808"/>
      <c r="BW52" s="808"/>
      <c r="BX52" s="808"/>
      <c r="BY52" s="808"/>
      <c r="BZ52" s="808"/>
      <c r="CA52" s="808"/>
      <c r="CB52" s="808"/>
      <c r="CC52" s="808"/>
      <c r="CD52" s="808"/>
      <c r="CE52" s="808"/>
      <c r="CF52" s="808"/>
      <c r="CG52" s="809"/>
      <c r="CH52" s="810"/>
      <c r="CI52" s="811"/>
      <c r="CJ52" s="811"/>
      <c r="CK52" s="811"/>
      <c r="CL52" s="812"/>
      <c r="CM52" s="810"/>
      <c r="CN52" s="811"/>
      <c r="CO52" s="811"/>
      <c r="CP52" s="811"/>
      <c r="CQ52" s="812"/>
      <c r="CR52" s="810"/>
      <c r="CS52" s="811"/>
      <c r="CT52" s="811"/>
      <c r="CU52" s="811"/>
      <c r="CV52" s="812"/>
      <c r="CW52" s="810"/>
      <c r="CX52" s="811"/>
      <c r="CY52" s="811"/>
      <c r="CZ52" s="811"/>
      <c r="DA52" s="812"/>
      <c r="DB52" s="810"/>
      <c r="DC52" s="811"/>
      <c r="DD52" s="811"/>
      <c r="DE52" s="811"/>
      <c r="DF52" s="812"/>
      <c r="DG52" s="810"/>
      <c r="DH52" s="811"/>
      <c r="DI52" s="811"/>
      <c r="DJ52" s="811"/>
      <c r="DK52" s="812"/>
      <c r="DL52" s="810"/>
      <c r="DM52" s="811"/>
      <c r="DN52" s="811"/>
      <c r="DO52" s="811"/>
      <c r="DP52" s="812"/>
      <c r="DQ52" s="810"/>
      <c r="DR52" s="811"/>
      <c r="DS52" s="811"/>
      <c r="DT52" s="811"/>
      <c r="DU52" s="812"/>
      <c r="DV52" s="807"/>
      <c r="DW52" s="808"/>
      <c r="DX52" s="808"/>
      <c r="DY52" s="808"/>
      <c r="DZ52" s="813"/>
      <c r="EA52" s="228"/>
    </row>
    <row r="53" spans="1:131" ht="26.25" customHeight="1" x14ac:dyDescent="0.15">
      <c r="A53" s="236">
        <v>26</v>
      </c>
      <c r="B53" s="814"/>
      <c r="C53" s="815"/>
      <c r="D53" s="815"/>
      <c r="E53" s="815"/>
      <c r="F53" s="815"/>
      <c r="G53" s="815"/>
      <c r="H53" s="815"/>
      <c r="I53" s="815"/>
      <c r="J53" s="815"/>
      <c r="K53" s="815"/>
      <c r="L53" s="815"/>
      <c r="M53" s="815"/>
      <c r="N53" s="815"/>
      <c r="O53" s="815"/>
      <c r="P53" s="816"/>
      <c r="Q53" s="868"/>
      <c r="R53" s="869"/>
      <c r="S53" s="869"/>
      <c r="T53" s="869"/>
      <c r="U53" s="869"/>
      <c r="V53" s="869"/>
      <c r="W53" s="869"/>
      <c r="X53" s="869"/>
      <c r="Y53" s="869"/>
      <c r="Z53" s="869"/>
      <c r="AA53" s="869"/>
      <c r="AB53" s="869"/>
      <c r="AC53" s="869"/>
      <c r="AD53" s="869"/>
      <c r="AE53" s="870"/>
      <c r="AF53" s="820"/>
      <c r="AG53" s="821"/>
      <c r="AH53" s="821"/>
      <c r="AI53" s="821"/>
      <c r="AJ53" s="822"/>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30"/>
      <c r="BK53" s="230"/>
      <c r="BL53" s="230"/>
      <c r="BM53" s="230"/>
      <c r="BN53" s="230"/>
      <c r="BO53" s="239"/>
      <c r="BP53" s="239"/>
      <c r="BQ53" s="236">
        <v>47</v>
      </c>
      <c r="BR53" s="237"/>
      <c r="BS53" s="807"/>
      <c r="BT53" s="808"/>
      <c r="BU53" s="808"/>
      <c r="BV53" s="808"/>
      <c r="BW53" s="808"/>
      <c r="BX53" s="808"/>
      <c r="BY53" s="808"/>
      <c r="BZ53" s="808"/>
      <c r="CA53" s="808"/>
      <c r="CB53" s="808"/>
      <c r="CC53" s="808"/>
      <c r="CD53" s="808"/>
      <c r="CE53" s="808"/>
      <c r="CF53" s="808"/>
      <c r="CG53" s="809"/>
      <c r="CH53" s="810"/>
      <c r="CI53" s="811"/>
      <c r="CJ53" s="811"/>
      <c r="CK53" s="811"/>
      <c r="CL53" s="812"/>
      <c r="CM53" s="810"/>
      <c r="CN53" s="811"/>
      <c r="CO53" s="811"/>
      <c r="CP53" s="811"/>
      <c r="CQ53" s="812"/>
      <c r="CR53" s="810"/>
      <c r="CS53" s="811"/>
      <c r="CT53" s="811"/>
      <c r="CU53" s="811"/>
      <c r="CV53" s="812"/>
      <c r="CW53" s="810"/>
      <c r="CX53" s="811"/>
      <c r="CY53" s="811"/>
      <c r="CZ53" s="811"/>
      <c r="DA53" s="812"/>
      <c r="DB53" s="810"/>
      <c r="DC53" s="811"/>
      <c r="DD53" s="811"/>
      <c r="DE53" s="811"/>
      <c r="DF53" s="812"/>
      <c r="DG53" s="810"/>
      <c r="DH53" s="811"/>
      <c r="DI53" s="811"/>
      <c r="DJ53" s="811"/>
      <c r="DK53" s="812"/>
      <c r="DL53" s="810"/>
      <c r="DM53" s="811"/>
      <c r="DN53" s="811"/>
      <c r="DO53" s="811"/>
      <c r="DP53" s="812"/>
      <c r="DQ53" s="810"/>
      <c r="DR53" s="811"/>
      <c r="DS53" s="811"/>
      <c r="DT53" s="811"/>
      <c r="DU53" s="812"/>
      <c r="DV53" s="807"/>
      <c r="DW53" s="808"/>
      <c r="DX53" s="808"/>
      <c r="DY53" s="808"/>
      <c r="DZ53" s="813"/>
      <c r="EA53" s="228"/>
    </row>
    <row r="54" spans="1:131" ht="26.25" customHeight="1" x14ac:dyDescent="0.15">
      <c r="A54" s="236">
        <v>27</v>
      </c>
      <c r="B54" s="814"/>
      <c r="C54" s="815"/>
      <c r="D54" s="815"/>
      <c r="E54" s="815"/>
      <c r="F54" s="815"/>
      <c r="G54" s="815"/>
      <c r="H54" s="815"/>
      <c r="I54" s="815"/>
      <c r="J54" s="815"/>
      <c r="K54" s="815"/>
      <c r="L54" s="815"/>
      <c r="M54" s="815"/>
      <c r="N54" s="815"/>
      <c r="O54" s="815"/>
      <c r="P54" s="816"/>
      <c r="Q54" s="868"/>
      <c r="R54" s="869"/>
      <c r="S54" s="869"/>
      <c r="T54" s="869"/>
      <c r="U54" s="869"/>
      <c r="V54" s="869"/>
      <c r="W54" s="869"/>
      <c r="X54" s="869"/>
      <c r="Y54" s="869"/>
      <c r="Z54" s="869"/>
      <c r="AA54" s="869"/>
      <c r="AB54" s="869"/>
      <c r="AC54" s="869"/>
      <c r="AD54" s="869"/>
      <c r="AE54" s="870"/>
      <c r="AF54" s="820"/>
      <c r="AG54" s="821"/>
      <c r="AH54" s="821"/>
      <c r="AI54" s="821"/>
      <c r="AJ54" s="822"/>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30"/>
      <c r="BK54" s="230"/>
      <c r="BL54" s="230"/>
      <c r="BM54" s="230"/>
      <c r="BN54" s="230"/>
      <c r="BO54" s="239"/>
      <c r="BP54" s="239"/>
      <c r="BQ54" s="236">
        <v>48</v>
      </c>
      <c r="BR54" s="237"/>
      <c r="BS54" s="807"/>
      <c r="BT54" s="808"/>
      <c r="BU54" s="808"/>
      <c r="BV54" s="808"/>
      <c r="BW54" s="808"/>
      <c r="BX54" s="808"/>
      <c r="BY54" s="808"/>
      <c r="BZ54" s="808"/>
      <c r="CA54" s="808"/>
      <c r="CB54" s="808"/>
      <c r="CC54" s="808"/>
      <c r="CD54" s="808"/>
      <c r="CE54" s="808"/>
      <c r="CF54" s="808"/>
      <c r="CG54" s="809"/>
      <c r="CH54" s="810"/>
      <c r="CI54" s="811"/>
      <c r="CJ54" s="811"/>
      <c r="CK54" s="811"/>
      <c r="CL54" s="812"/>
      <c r="CM54" s="810"/>
      <c r="CN54" s="811"/>
      <c r="CO54" s="811"/>
      <c r="CP54" s="811"/>
      <c r="CQ54" s="812"/>
      <c r="CR54" s="810"/>
      <c r="CS54" s="811"/>
      <c r="CT54" s="811"/>
      <c r="CU54" s="811"/>
      <c r="CV54" s="812"/>
      <c r="CW54" s="810"/>
      <c r="CX54" s="811"/>
      <c r="CY54" s="811"/>
      <c r="CZ54" s="811"/>
      <c r="DA54" s="812"/>
      <c r="DB54" s="810"/>
      <c r="DC54" s="811"/>
      <c r="DD54" s="811"/>
      <c r="DE54" s="811"/>
      <c r="DF54" s="812"/>
      <c r="DG54" s="810"/>
      <c r="DH54" s="811"/>
      <c r="DI54" s="811"/>
      <c r="DJ54" s="811"/>
      <c r="DK54" s="812"/>
      <c r="DL54" s="810"/>
      <c r="DM54" s="811"/>
      <c r="DN54" s="811"/>
      <c r="DO54" s="811"/>
      <c r="DP54" s="812"/>
      <c r="DQ54" s="810"/>
      <c r="DR54" s="811"/>
      <c r="DS54" s="811"/>
      <c r="DT54" s="811"/>
      <c r="DU54" s="812"/>
      <c r="DV54" s="807"/>
      <c r="DW54" s="808"/>
      <c r="DX54" s="808"/>
      <c r="DY54" s="808"/>
      <c r="DZ54" s="813"/>
      <c r="EA54" s="228"/>
    </row>
    <row r="55" spans="1:131" ht="26.25" customHeight="1" x14ac:dyDescent="0.15">
      <c r="A55" s="236">
        <v>28</v>
      </c>
      <c r="B55" s="814"/>
      <c r="C55" s="815"/>
      <c r="D55" s="815"/>
      <c r="E55" s="815"/>
      <c r="F55" s="815"/>
      <c r="G55" s="815"/>
      <c r="H55" s="815"/>
      <c r="I55" s="815"/>
      <c r="J55" s="815"/>
      <c r="K55" s="815"/>
      <c r="L55" s="815"/>
      <c r="M55" s="815"/>
      <c r="N55" s="815"/>
      <c r="O55" s="815"/>
      <c r="P55" s="816"/>
      <c r="Q55" s="868"/>
      <c r="R55" s="869"/>
      <c r="S55" s="869"/>
      <c r="T55" s="869"/>
      <c r="U55" s="869"/>
      <c r="V55" s="869"/>
      <c r="W55" s="869"/>
      <c r="X55" s="869"/>
      <c r="Y55" s="869"/>
      <c r="Z55" s="869"/>
      <c r="AA55" s="869"/>
      <c r="AB55" s="869"/>
      <c r="AC55" s="869"/>
      <c r="AD55" s="869"/>
      <c r="AE55" s="870"/>
      <c r="AF55" s="820"/>
      <c r="AG55" s="821"/>
      <c r="AH55" s="821"/>
      <c r="AI55" s="821"/>
      <c r="AJ55" s="822"/>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30"/>
      <c r="BK55" s="230"/>
      <c r="BL55" s="230"/>
      <c r="BM55" s="230"/>
      <c r="BN55" s="230"/>
      <c r="BO55" s="239"/>
      <c r="BP55" s="239"/>
      <c r="BQ55" s="236">
        <v>49</v>
      </c>
      <c r="BR55" s="237"/>
      <c r="BS55" s="807"/>
      <c r="BT55" s="808"/>
      <c r="BU55" s="808"/>
      <c r="BV55" s="808"/>
      <c r="BW55" s="808"/>
      <c r="BX55" s="808"/>
      <c r="BY55" s="808"/>
      <c r="BZ55" s="808"/>
      <c r="CA55" s="808"/>
      <c r="CB55" s="808"/>
      <c r="CC55" s="808"/>
      <c r="CD55" s="808"/>
      <c r="CE55" s="808"/>
      <c r="CF55" s="808"/>
      <c r="CG55" s="809"/>
      <c r="CH55" s="810"/>
      <c r="CI55" s="811"/>
      <c r="CJ55" s="811"/>
      <c r="CK55" s="811"/>
      <c r="CL55" s="812"/>
      <c r="CM55" s="810"/>
      <c r="CN55" s="811"/>
      <c r="CO55" s="811"/>
      <c r="CP55" s="811"/>
      <c r="CQ55" s="812"/>
      <c r="CR55" s="810"/>
      <c r="CS55" s="811"/>
      <c r="CT55" s="811"/>
      <c r="CU55" s="811"/>
      <c r="CV55" s="812"/>
      <c r="CW55" s="810"/>
      <c r="CX55" s="811"/>
      <c r="CY55" s="811"/>
      <c r="CZ55" s="811"/>
      <c r="DA55" s="812"/>
      <c r="DB55" s="810"/>
      <c r="DC55" s="811"/>
      <c r="DD55" s="811"/>
      <c r="DE55" s="811"/>
      <c r="DF55" s="812"/>
      <c r="DG55" s="810"/>
      <c r="DH55" s="811"/>
      <c r="DI55" s="811"/>
      <c r="DJ55" s="811"/>
      <c r="DK55" s="812"/>
      <c r="DL55" s="810"/>
      <c r="DM55" s="811"/>
      <c r="DN55" s="811"/>
      <c r="DO55" s="811"/>
      <c r="DP55" s="812"/>
      <c r="DQ55" s="810"/>
      <c r="DR55" s="811"/>
      <c r="DS55" s="811"/>
      <c r="DT55" s="811"/>
      <c r="DU55" s="812"/>
      <c r="DV55" s="807"/>
      <c r="DW55" s="808"/>
      <c r="DX55" s="808"/>
      <c r="DY55" s="808"/>
      <c r="DZ55" s="813"/>
      <c r="EA55" s="228"/>
    </row>
    <row r="56" spans="1:131" ht="26.25" customHeight="1" x14ac:dyDescent="0.15">
      <c r="A56" s="236">
        <v>29</v>
      </c>
      <c r="B56" s="814"/>
      <c r="C56" s="815"/>
      <c r="D56" s="815"/>
      <c r="E56" s="815"/>
      <c r="F56" s="815"/>
      <c r="G56" s="815"/>
      <c r="H56" s="815"/>
      <c r="I56" s="815"/>
      <c r="J56" s="815"/>
      <c r="K56" s="815"/>
      <c r="L56" s="815"/>
      <c r="M56" s="815"/>
      <c r="N56" s="815"/>
      <c r="O56" s="815"/>
      <c r="P56" s="816"/>
      <c r="Q56" s="868"/>
      <c r="R56" s="869"/>
      <c r="S56" s="869"/>
      <c r="T56" s="869"/>
      <c r="U56" s="869"/>
      <c r="V56" s="869"/>
      <c r="W56" s="869"/>
      <c r="X56" s="869"/>
      <c r="Y56" s="869"/>
      <c r="Z56" s="869"/>
      <c r="AA56" s="869"/>
      <c r="AB56" s="869"/>
      <c r="AC56" s="869"/>
      <c r="AD56" s="869"/>
      <c r="AE56" s="870"/>
      <c r="AF56" s="820"/>
      <c r="AG56" s="821"/>
      <c r="AH56" s="821"/>
      <c r="AI56" s="821"/>
      <c r="AJ56" s="822"/>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30"/>
      <c r="BK56" s="230"/>
      <c r="BL56" s="230"/>
      <c r="BM56" s="230"/>
      <c r="BN56" s="230"/>
      <c r="BO56" s="239"/>
      <c r="BP56" s="239"/>
      <c r="BQ56" s="236">
        <v>50</v>
      </c>
      <c r="BR56" s="237"/>
      <c r="BS56" s="807"/>
      <c r="BT56" s="808"/>
      <c r="BU56" s="808"/>
      <c r="BV56" s="808"/>
      <c r="BW56" s="808"/>
      <c r="BX56" s="808"/>
      <c r="BY56" s="808"/>
      <c r="BZ56" s="808"/>
      <c r="CA56" s="808"/>
      <c r="CB56" s="808"/>
      <c r="CC56" s="808"/>
      <c r="CD56" s="808"/>
      <c r="CE56" s="808"/>
      <c r="CF56" s="808"/>
      <c r="CG56" s="809"/>
      <c r="CH56" s="810"/>
      <c r="CI56" s="811"/>
      <c r="CJ56" s="811"/>
      <c r="CK56" s="811"/>
      <c r="CL56" s="812"/>
      <c r="CM56" s="810"/>
      <c r="CN56" s="811"/>
      <c r="CO56" s="811"/>
      <c r="CP56" s="811"/>
      <c r="CQ56" s="812"/>
      <c r="CR56" s="810"/>
      <c r="CS56" s="811"/>
      <c r="CT56" s="811"/>
      <c r="CU56" s="811"/>
      <c r="CV56" s="812"/>
      <c r="CW56" s="810"/>
      <c r="CX56" s="811"/>
      <c r="CY56" s="811"/>
      <c r="CZ56" s="811"/>
      <c r="DA56" s="812"/>
      <c r="DB56" s="810"/>
      <c r="DC56" s="811"/>
      <c r="DD56" s="811"/>
      <c r="DE56" s="811"/>
      <c r="DF56" s="812"/>
      <c r="DG56" s="810"/>
      <c r="DH56" s="811"/>
      <c r="DI56" s="811"/>
      <c r="DJ56" s="811"/>
      <c r="DK56" s="812"/>
      <c r="DL56" s="810"/>
      <c r="DM56" s="811"/>
      <c r="DN56" s="811"/>
      <c r="DO56" s="811"/>
      <c r="DP56" s="812"/>
      <c r="DQ56" s="810"/>
      <c r="DR56" s="811"/>
      <c r="DS56" s="811"/>
      <c r="DT56" s="811"/>
      <c r="DU56" s="812"/>
      <c r="DV56" s="807"/>
      <c r="DW56" s="808"/>
      <c r="DX56" s="808"/>
      <c r="DY56" s="808"/>
      <c r="DZ56" s="813"/>
      <c r="EA56" s="228"/>
    </row>
    <row r="57" spans="1:131" ht="26.25" customHeight="1" x14ac:dyDescent="0.15">
      <c r="A57" s="236">
        <v>30</v>
      </c>
      <c r="B57" s="814"/>
      <c r="C57" s="815"/>
      <c r="D57" s="815"/>
      <c r="E57" s="815"/>
      <c r="F57" s="815"/>
      <c r="G57" s="815"/>
      <c r="H57" s="815"/>
      <c r="I57" s="815"/>
      <c r="J57" s="815"/>
      <c r="K57" s="815"/>
      <c r="L57" s="815"/>
      <c r="M57" s="815"/>
      <c r="N57" s="815"/>
      <c r="O57" s="815"/>
      <c r="P57" s="816"/>
      <c r="Q57" s="868"/>
      <c r="R57" s="869"/>
      <c r="S57" s="869"/>
      <c r="T57" s="869"/>
      <c r="U57" s="869"/>
      <c r="V57" s="869"/>
      <c r="W57" s="869"/>
      <c r="X57" s="869"/>
      <c r="Y57" s="869"/>
      <c r="Z57" s="869"/>
      <c r="AA57" s="869"/>
      <c r="AB57" s="869"/>
      <c r="AC57" s="869"/>
      <c r="AD57" s="869"/>
      <c r="AE57" s="870"/>
      <c r="AF57" s="820"/>
      <c r="AG57" s="821"/>
      <c r="AH57" s="821"/>
      <c r="AI57" s="821"/>
      <c r="AJ57" s="822"/>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30"/>
      <c r="BK57" s="230"/>
      <c r="BL57" s="230"/>
      <c r="BM57" s="230"/>
      <c r="BN57" s="230"/>
      <c r="BO57" s="239"/>
      <c r="BP57" s="239"/>
      <c r="BQ57" s="236">
        <v>51</v>
      </c>
      <c r="BR57" s="237"/>
      <c r="BS57" s="807"/>
      <c r="BT57" s="808"/>
      <c r="BU57" s="808"/>
      <c r="BV57" s="808"/>
      <c r="BW57" s="808"/>
      <c r="BX57" s="808"/>
      <c r="BY57" s="808"/>
      <c r="BZ57" s="808"/>
      <c r="CA57" s="808"/>
      <c r="CB57" s="808"/>
      <c r="CC57" s="808"/>
      <c r="CD57" s="808"/>
      <c r="CE57" s="808"/>
      <c r="CF57" s="808"/>
      <c r="CG57" s="809"/>
      <c r="CH57" s="810"/>
      <c r="CI57" s="811"/>
      <c r="CJ57" s="811"/>
      <c r="CK57" s="811"/>
      <c r="CL57" s="812"/>
      <c r="CM57" s="810"/>
      <c r="CN57" s="811"/>
      <c r="CO57" s="811"/>
      <c r="CP57" s="811"/>
      <c r="CQ57" s="812"/>
      <c r="CR57" s="810"/>
      <c r="CS57" s="811"/>
      <c r="CT57" s="811"/>
      <c r="CU57" s="811"/>
      <c r="CV57" s="812"/>
      <c r="CW57" s="810"/>
      <c r="CX57" s="811"/>
      <c r="CY57" s="811"/>
      <c r="CZ57" s="811"/>
      <c r="DA57" s="812"/>
      <c r="DB57" s="810"/>
      <c r="DC57" s="811"/>
      <c r="DD57" s="811"/>
      <c r="DE57" s="811"/>
      <c r="DF57" s="812"/>
      <c r="DG57" s="810"/>
      <c r="DH57" s="811"/>
      <c r="DI57" s="811"/>
      <c r="DJ57" s="811"/>
      <c r="DK57" s="812"/>
      <c r="DL57" s="810"/>
      <c r="DM57" s="811"/>
      <c r="DN57" s="811"/>
      <c r="DO57" s="811"/>
      <c r="DP57" s="812"/>
      <c r="DQ57" s="810"/>
      <c r="DR57" s="811"/>
      <c r="DS57" s="811"/>
      <c r="DT57" s="811"/>
      <c r="DU57" s="812"/>
      <c r="DV57" s="807"/>
      <c r="DW57" s="808"/>
      <c r="DX57" s="808"/>
      <c r="DY57" s="808"/>
      <c r="DZ57" s="813"/>
      <c r="EA57" s="228"/>
    </row>
    <row r="58" spans="1:131" ht="26.25" customHeight="1" x14ac:dyDescent="0.15">
      <c r="A58" s="236">
        <v>31</v>
      </c>
      <c r="B58" s="814"/>
      <c r="C58" s="815"/>
      <c r="D58" s="815"/>
      <c r="E58" s="815"/>
      <c r="F58" s="815"/>
      <c r="G58" s="815"/>
      <c r="H58" s="815"/>
      <c r="I58" s="815"/>
      <c r="J58" s="815"/>
      <c r="K58" s="815"/>
      <c r="L58" s="815"/>
      <c r="M58" s="815"/>
      <c r="N58" s="815"/>
      <c r="O58" s="815"/>
      <c r="P58" s="816"/>
      <c r="Q58" s="868"/>
      <c r="R58" s="869"/>
      <c r="S58" s="869"/>
      <c r="T58" s="869"/>
      <c r="U58" s="869"/>
      <c r="V58" s="869"/>
      <c r="W58" s="869"/>
      <c r="X58" s="869"/>
      <c r="Y58" s="869"/>
      <c r="Z58" s="869"/>
      <c r="AA58" s="869"/>
      <c r="AB58" s="869"/>
      <c r="AC58" s="869"/>
      <c r="AD58" s="869"/>
      <c r="AE58" s="870"/>
      <c r="AF58" s="820"/>
      <c r="AG58" s="821"/>
      <c r="AH58" s="821"/>
      <c r="AI58" s="821"/>
      <c r="AJ58" s="822"/>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30"/>
      <c r="BK58" s="230"/>
      <c r="BL58" s="230"/>
      <c r="BM58" s="230"/>
      <c r="BN58" s="230"/>
      <c r="BO58" s="239"/>
      <c r="BP58" s="239"/>
      <c r="BQ58" s="236">
        <v>52</v>
      </c>
      <c r="BR58" s="237"/>
      <c r="BS58" s="807"/>
      <c r="BT58" s="808"/>
      <c r="BU58" s="808"/>
      <c r="BV58" s="808"/>
      <c r="BW58" s="808"/>
      <c r="BX58" s="808"/>
      <c r="BY58" s="808"/>
      <c r="BZ58" s="808"/>
      <c r="CA58" s="808"/>
      <c r="CB58" s="808"/>
      <c r="CC58" s="808"/>
      <c r="CD58" s="808"/>
      <c r="CE58" s="808"/>
      <c r="CF58" s="808"/>
      <c r="CG58" s="809"/>
      <c r="CH58" s="810"/>
      <c r="CI58" s="811"/>
      <c r="CJ58" s="811"/>
      <c r="CK58" s="811"/>
      <c r="CL58" s="812"/>
      <c r="CM58" s="810"/>
      <c r="CN58" s="811"/>
      <c r="CO58" s="811"/>
      <c r="CP58" s="811"/>
      <c r="CQ58" s="812"/>
      <c r="CR58" s="810"/>
      <c r="CS58" s="811"/>
      <c r="CT58" s="811"/>
      <c r="CU58" s="811"/>
      <c r="CV58" s="812"/>
      <c r="CW58" s="810"/>
      <c r="CX58" s="811"/>
      <c r="CY58" s="811"/>
      <c r="CZ58" s="811"/>
      <c r="DA58" s="812"/>
      <c r="DB58" s="810"/>
      <c r="DC58" s="811"/>
      <c r="DD58" s="811"/>
      <c r="DE58" s="811"/>
      <c r="DF58" s="812"/>
      <c r="DG58" s="810"/>
      <c r="DH58" s="811"/>
      <c r="DI58" s="811"/>
      <c r="DJ58" s="811"/>
      <c r="DK58" s="812"/>
      <c r="DL58" s="810"/>
      <c r="DM58" s="811"/>
      <c r="DN58" s="811"/>
      <c r="DO58" s="811"/>
      <c r="DP58" s="812"/>
      <c r="DQ58" s="810"/>
      <c r="DR58" s="811"/>
      <c r="DS58" s="811"/>
      <c r="DT58" s="811"/>
      <c r="DU58" s="812"/>
      <c r="DV58" s="807"/>
      <c r="DW58" s="808"/>
      <c r="DX58" s="808"/>
      <c r="DY58" s="808"/>
      <c r="DZ58" s="813"/>
      <c r="EA58" s="228"/>
    </row>
    <row r="59" spans="1:131" ht="26.25" customHeight="1" x14ac:dyDescent="0.15">
      <c r="A59" s="236">
        <v>32</v>
      </c>
      <c r="B59" s="814"/>
      <c r="C59" s="815"/>
      <c r="D59" s="815"/>
      <c r="E59" s="815"/>
      <c r="F59" s="815"/>
      <c r="G59" s="815"/>
      <c r="H59" s="815"/>
      <c r="I59" s="815"/>
      <c r="J59" s="815"/>
      <c r="K59" s="815"/>
      <c r="L59" s="815"/>
      <c r="M59" s="815"/>
      <c r="N59" s="815"/>
      <c r="O59" s="815"/>
      <c r="P59" s="816"/>
      <c r="Q59" s="868"/>
      <c r="R59" s="869"/>
      <c r="S59" s="869"/>
      <c r="T59" s="869"/>
      <c r="U59" s="869"/>
      <c r="V59" s="869"/>
      <c r="W59" s="869"/>
      <c r="X59" s="869"/>
      <c r="Y59" s="869"/>
      <c r="Z59" s="869"/>
      <c r="AA59" s="869"/>
      <c r="AB59" s="869"/>
      <c r="AC59" s="869"/>
      <c r="AD59" s="869"/>
      <c r="AE59" s="870"/>
      <c r="AF59" s="820"/>
      <c r="AG59" s="821"/>
      <c r="AH59" s="821"/>
      <c r="AI59" s="821"/>
      <c r="AJ59" s="822"/>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30"/>
      <c r="BK59" s="230"/>
      <c r="BL59" s="230"/>
      <c r="BM59" s="230"/>
      <c r="BN59" s="230"/>
      <c r="BO59" s="239"/>
      <c r="BP59" s="239"/>
      <c r="BQ59" s="236">
        <v>53</v>
      </c>
      <c r="BR59" s="237"/>
      <c r="BS59" s="807"/>
      <c r="BT59" s="808"/>
      <c r="BU59" s="808"/>
      <c r="BV59" s="808"/>
      <c r="BW59" s="808"/>
      <c r="BX59" s="808"/>
      <c r="BY59" s="808"/>
      <c r="BZ59" s="808"/>
      <c r="CA59" s="808"/>
      <c r="CB59" s="808"/>
      <c r="CC59" s="808"/>
      <c r="CD59" s="808"/>
      <c r="CE59" s="808"/>
      <c r="CF59" s="808"/>
      <c r="CG59" s="809"/>
      <c r="CH59" s="810"/>
      <c r="CI59" s="811"/>
      <c r="CJ59" s="811"/>
      <c r="CK59" s="811"/>
      <c r="CL59" s="812"/>
      <c r="CM59" s="810"/>
      <c r="CN59" s="811"/>
      <c r="CO59" s="811"/>
      <c r="CP59" s="811"/>
      <c r="CQ59" s="812"/>
      <c r="CR59" s="810"/>
      <c r="CS59" s="811"/>
      <c r="CT59" s="811"/>
      <c r="CU59" s="811"/>
      <c r="CV59" s="812"/>
      <c r="CW59" s="810"/>
      <c r="CX59" s="811"/>
      <c r="CY59" s="811"/>
      <c r="CZ59" s="811"/>
      <c r="DA59" s="812"/>
      <c r="DB59" s="810"/>
      <c r="DC59" s="811"/>
      <c r="DD59" s="811"/>
      <c r="DE59" s="811"/>
      <c r="DF59" s="812"/>
      <c r="DG59" s="810"/>
      <c r="DH59" s="811"/>
      <c r="DI59" s="811"/>
      <c r="DJ59" s="811"/>
      <c r="DK59" s="812"/>
      <c r="DL59" s="810"/>
      <c r="DM59" s="811"/>
      <c r="DN59" s="811"/>
      <c r="DO59" s="811"/>
      <c r="DP59" s="812"/>
      <c r="DQ59" s="810"/>
      <c r="DR59" s="811"/>
      <c r="DS59" s="811"/>
      <c r="DT59" s="811"/>
      <c r="DU59" s="812"/>
      <c r="DV59" s="807"/>
      <c r="DW59" s="808"/>
      <c r="DX59" s="808"/>
      <c r="DY59" s="808"/>
      <c r="DZ59" s="813"/>
      <c r="EA59" s="228"/>
    </row>
    <row r="60" spans="1:131" ht="26.25" customHeight="1" x14ac:dyDescent="0.15">
      <c r="A60" s="236">
        <v>33</v>
      </c>
      <c r="B60" s="814"/>
      <c r="C60" s="815"/>
      <c r="D60" s="815"/>
      <c r="E60" s="815"/>
      <c r="F60" s="815"/>
      <c r="G60" s="815"/>
      <c r="H60" s="815"/>
      <c r="I60" s="815"/>
      <c r="J60" s="815"/>
      <c r="K60" s="815"/>
      <c r="L60" s="815"/>
      <c r="M60" s="815"/>
      <c r="N60" s="815"/>
      <c r="O60" s="815"/>
      <c r="P60" s="816"/>
      <c r="Q60" s="868"/>
      <c r="R60" s="869"/>
      <c r="S60" s="869"/>
      <c r="T60" s="869"/>
      <c r="U60" s="869"/>
      <c r="V60" s="869"/>
      <c r="W60" s="869"/>
      <c r="X60" s="869"/>
      <c r="Y60" s="869"/>
      <c r="Z60" s="869"/>
      <c r="AA60" s="869"/>
      <c r="AB60" s="869"/>
      <c r="AC60" s="869"/>
      <c r="AD60" s="869"/>
      <c r="AE60" s="870"/>
      <c r="AF60" s="820"/>
      <c r="AG60" s="821"/>
      <c r="AH60" s="821"/>
      <c r="AI60" s="821"/>
      <c r="AJ60" s="822"/>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30"/>
      <c r="BK60" s="230"/>
      <c r="BL60" s="230"/>
      <c r="BM60" s="230"/>
      <c r="BN60" s="230"/>
      <c r="BO60" s="239"/>
      <c r="BP60" s="239"/>
      <c r="BQ60" s="236">
        <v>54</v>
      </c>
      <c r="BR60" s="237"/>
      <c r="BS60" s="807"/>
      <c r="BT60" s="808"/>
      <c r="BU60" s="808"/>
      <c r="BV60" s="808"/>
      <c r="BW60" s="808"/>
      <c r="BX60" s="808"/>
      <c r="BY60" s="808"/>
      <c r="BZ60" s="808"/>
      <c r="CA60" s="808"/>
      <c r="CB60" s="808"/>
      <c r="CC60" s="808"/>
      <c r="CD60" s="808"/>
      <c r="CE60" s="808"/>
      <c r="CF60" s="808"/>
      <c r="CG60" s="809"/>
      <c r="CH60" s="810"/>
      <c r="CI60" s="811"/>
      <c r="CJ60" s="811"/>
      <c r="CK60" s="811"/>
      <c r="CL60" s="812"/>
      <c r="CM60" s="810"/>
      <c r="CN60" s="811"/>
      <c r="CO60" s="811"/>
      <c r="CP60" s="811"/>
      <c r="CQ60" s="812"/>
      <c r="CR60" s="810"/>
      <c r="CS60" s="811"/>
      <c r="CT60" s="811"/>
      <c r="CU60" s="811"/>
      <c r="CV60" s="812"/>
      <c r="CW60" s="810"/>
      <c r="CX60" s="811"/>
      <c r="CY60" s="811"/>
      <c r="CZ60" s="811"/>
      <c r="DA60" s="812"/>
      <c r="DB60" s="810"/>
      <c r="DC60" s="811"/>
      <c r="DD60" s="811"/>
      <c r="DE60" s="811"/>
      <c r="DF60" s="812"/>
      <c r="DG60" s="810"/>
      <c r="DH60" s="811"/>
      <c r="DI60" s="811"/>
      <c r="DJ60" s="811"/>
      <c r="DK60" s="812"/>
      <c r="DL60" s="810"/>
      <c r="DM60" s="811"/>
      <c r="DN60" s="811"/>
      <c r="DO60" s="811"/>
      <c r="DP60" s="812"/>
      <c r="DQ60" s="810"/>
      <c r="DR60" s="811"/>
      <c r="DS60" s="811"/>
      <c r="DT60" s="811"/>
      <c r="DU60" s="812"/>
      <c r="DV60" s="807"/>
      <c r="DW60" s="808"/>
      <c r="DX60" s="808"/>
      <c r="DY60" s="808"/>
      <c r="DZ60" s="813"/>
      <c r="EA60" s="228"/>
    </row>
    <row r="61" spans="1:131" ht="26.25" customHeight="1" thickBot="1" x14ac:dyDescent="0.2">
      <c r="A61" s="236">
        <v>34</v>
      </c>
      <c r="B61" s="814"/>
      <c r="C61" s="815"/>
      <c r="D61" s="815"/>
      <c r="E61" s="815"/>
      <c r="F61" s="815"/>
      <c r="G61" s="815"/>
      <c r="H61" s="815"/>
      <c r="I61" s="815"/>
      <c r="J61" s="815"/>
      <c r="K61" s="815"/>
      <c r="L61" s="815"/>
      <c r="M61" s="815"/>
      <c r="N61" s="815"/>
      <c r="O61" s="815"/>
      <c r="P61" s="816"/>
      <c r="Q61" s="868"/>
      <c r="R61" s="869"/>
      <c r="S61" s="869"/>
      <c r="T61" s="869"/>
      <c r="U61" s="869"/>
      <c r="V61" s="869"/>
      <c r="W61" s="869"/>
      <c r="X61" s="869"/>
      <c r="Y61" s="869"/>
      <c r="Z61" s="869"/>
      <c r="AA61" s="869"/>
      <c r="AB61" s="869"/>
      <c r="AC61" s="869"/>
      <c r="AD61" s="869"/>
      <c r="AE61" s="870"/>
      <c r="AF61" s="820"/>
      <c r="AG61" s="821"/>
      <c r="AH61" s="821"/>
      <c r="AI61" s="821"/>
      <c r="AJ61" s="822"/>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30"/>
      <c r="BK61" s="230"/>
      <c r="BL61" s="230"/>
      <c r="BM61" s="230"/>
      <c r="BN61" s="230"/>
      <c r="BO61" s="239"/>
      <c r="BP61" s="239"/>
      <c r="BQ61" s="236">
        <v>55</v>
      </c>
      <c r="BR61" s="237"/>
      <c r="BS61" s="807"/>
      <c r="BT61" s="808"/>
      <c r="BU61" s="808"/>
      <c r="BV61" s="808"/>
      <c r="BW61" s="808"/>
      <c r="BX61" s="808"/>
      <c r="BY61" s="808"/>
      <c r="BZ61" s="808"/>
      <c r="CA61" s="808"/>
      <c r="CB61" s="808"/>
      <c r="CC61" s="808"/>
      <c r="CD61" s="808"/>
      <c r="CE61" s="808"/>
      <c r="CF61" s="808"/>
      <c r="CG61" s="809"/>
      <c r="CH61" s="810"/>
      <c r="CI61" s="811"/>
      <c r="CJ61" s="811"/>
      <c r="CK61" s="811"/>
      <c r="CL61" s="812"/>
      <c r="CM61" s="810"/>
      <c r="CN61" s="811"/>
      <c r="CO61" s="811"/>
      <c r="CP61" s="811"/>
      <c r="CQ61" s="812"/>
      <c r="CR61" s="810"/>
      <c r="CS61" s="811"/>
      <c r="CT61" s="811"/>
      <c r="CU61" s="811"/>
      <c r="CV61" s="812"/>
      <c r="CW61" s="810"/>
      <c r="CX61" s="811"/>
      <c r="CY61" s="811"/>
      <c r="CZ61" s="811"/>
      <c r="DA61" s="812"/>
      <c r="DB61" s="810"/>
      <c r="DC61" s="811"/>
      <c r="DD61" s="811"/>
      <c r="DE61" s="811"/>
      <c r="DF61" s="812"/>
      <c r="DG61" s="810"/>
      <c r="DH61" s="811"/>
      <c r="DI61" s="811"/>
      <c r="DJ61" s="811"/>
      <c r="DK61" s="812"/>
      <c r="DL61" s="810"/>
      <c r="DM61" s="811"/>
      <c r="DN61" s="811"/>
      <c r="DO61" s="811"/>
      <c r="DP61" s="812"/>
      <c r="DQ61" s="810"/>
      <c r="DR61" s="811"/>
      <c r="DS61" s="811"/>
      <c r="DT61" s="811"/>
      <c r="DU61" s="812"/>
      <c r="DV61" s="807"/>
      <c r="DW61" s="808"/>
      <c r="DX61" s="808"/>
      <c r="DY61" s="808"/>
      <c r="DZ61" s="813"/>
      <c r="EA61" s="228"/>
    </row>
    <row r="62" spans="1:131" ht="26.25" customHeight="1" x14ac:dyDescent="0.15">
      <c r="A62" s="236">
        <v>35</v>
      </c>
      <c r="B62" s="814"/>
      <c r="C62" s="815"/>
      <c r="D62" s="815"/>
      <c r="E62" s="815"/>
      <c r="F62" s="815"/>
      <c r="G62" s="815"/>
      <c r="H62" s="815"/>
      <c r="I62" s="815"/>
      <c r="J62" s="815"/>
      <c r="K62" s="815"/>
      <c r="L62" s="815"/>
      <c r="M62" s="815"/>
      <c r="N62" s="815"/>
      <c r="O62" s="815"/>
      <c r="P62" s="816"/>
      <c r="Q62" s="868"/>
      <c r="R62" s="869"/>
      <c r="S62" s="869"/>
      <c r="T62" s="869"/>
      <c r="U62" s="869"/>
      <c r="V62" s="869"/>
      <c r="W62" s="869"/>
      <c r="X62" s="869"/>
      <c r="Y62" s="869"/>
      <c r="Z62" s="869"/>
      <c r="AA62" s="869"/>
      <c r="AB62" s="869"/>
      <c r="AC62" s="869"/>
      <c r="AD62" s="869"/>
      <c r="AE62" s="870"/>
      <c r="AF62" s="820"/>
      <c r="AG62" s="821"/>
      <c r="AH62" s="821"/>
      <c r="AI62" s="821"/>
      <c r="AJ62" s="822"/>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417</v>
      </c>
      <c r="BK62" s="839"/>
      <c r="BL62" s="839"/>
      <c r="BM62" s="839"/>
      <c r="BN62" s="840"/>
      <c r="BO62" s="239"/>
      <c r="BP62" s="239"/>
      <c r="BQ62" s="236">
        <v>56</v>
      </c>
      <c r="BR62" s="237"/>
      <c r="BS62" s="807"/>
      <c r="BT62" s="808"/>
      <c r="BU62" s="808"/>
      <c r="BV62" s="808"/>
      <c r="BW62" s="808"/>
      <c r="BX62" s="808"/>
      <c r="BY62" s="808"/>
      <c r="BZ62" s="808"/>
      <c r="CA62" s="808"/>
      <c r="CB62" s="808"/>
      <c r="CC62" s="808"/>
      <c r="CD62" s="808"/>
      <c r="CE62" s="808"/>
      <c r="CF62" s="808"/>
      <c r="CG62" s="809"/>
      <c r="CH62" s="810"/>
      <c r="CI62" s="811"/>
      <c r="CJ62" s="811"/>
      <c r="CK62" s="811"/>
      <c r="CL62" s="812"/>
      <c r="CM62" s="810"/>
      <c r="CN62" s="811"/>
      <c r="CO62" s="811"/>
      <c r="CP62" s="811"/>
      <c r="CQ62" s="812"/>
      <c r="CR62" s="810"/>
      <c r="CS62" s="811"/>
      <c r="CT62" s="811"/>
      <c r="CU62" s="811"/>
      <c r="CV62" s="812"/>
      <c r="CW62" s="810"/>
      <c r="CX62" s="811"/>
      <c r="CY62" s="811"/>
      <c r="CZ62" s="811"/>
      <c r="DA62" s="812"/>
      <c r="DB62" s="810"/>
      <c r="DC62" s="811"/>
      <c r="DD62" s="811"/>
      <c r="DE62" s="811"/>
      <c r="DF62" s="812"/>
      <c r="DG62" s="810"/>
      <c r="DH62" s="811"/>
      <c r="DI62" s="811"/>
      <c r="DJ62" s="811"/>
      <c r="DK62" s="812"/>
      <c r="DL62" s="810"/>
      <c r="DM62" s="811"/>
      <c r="DN62" s="811"/>
      <c r="DO62" s="811"/>
      <c r="DP62" s="812"/>
      <c r="DQ62" s="810"/>
      <c r="DR62" s="811"/>
      <c r="DS62" s="811"/>
      <c r="DT62" s="811"/>
      <c r="DU62" s="812"/>
      <c r="DV62" s="807"/>
      <c r="DW62" s="808"/>
      <c r="DX62" s="808"/>
      <c r="DY62" s="808"/>
      <c r="DZ62" s="813"/>
      <c r="EA62" s="228"/>
    </row>
    <row r="63" spans="1:131" ht="26.25" customHeight="1" thickBot="1" x14ac:dyDescent="0.2">
      <c r="A63" s="238" t="s">
        <v>395</v>
      </c>
      <c r="B63" s="823" t="s">
        <v>418</v>
      </c>
      <c r="C63" s="824"/>
      <c r="D63" s="824"/>
      <c r="E63" s="824"/>
      <c r="F63" s="824"/>
      <c r="G63" s="824"/>
      <c r="H63" s="824"/>
      <c r="I63" s="824"/>
      <c r="J63" s="824"/>
      <c r="K63" s="824"/>
      <c r="L63" s="824"/>
      <c r="M63" s="824"/>
      <c r="N63" s="824"/>
      <c r="O63" s="824"/>
      <c r="P63" s="825"/>
      <c r="Q63" s="873"/>
      <c r="R63" s="874"/>
      <c r="S63" s="874"/>
      <c r="T63" s="874"/>
      <c r="U63" s="874"/>
      <c r="V63" s="874"/>
      <c r="W63" s="874"/>
      <c r="X63" s="874"/>
      <c r="Y63" s="874"/>
      <c r="Z63" s="874"/>
      <c r="AA63" s="874"/>
      <c r="AB63" s="874"/>
      <c r="AC63" s="874"/>
      <c r="AD63" s="874"/>
      <c r="AE63" s="875"/>
      <c r="AF63" s="876">
        <v>1278</v>
      </c>
      <c r="AG63" s="877"/>
      <c r="AH63" s="877"/>
      <c r="AI63" s="877"/>
      <c r="AJ63" s="878"/>
      <c r="AK63" s="879"/>
      <c r="AL63" s="874"/>
      <c r="AM63" s="874"/>
      <c r="AN63" s="874"/>
      <c r="AO63" s="874"/>
      <c r="AP63" s="877">
        <f>SUM(AP28:AT34)</f>
        <v>1856</v>
      </c>
      <c r="AQ63" s="877"/>
      <c r="AR63" s="877"/>
      <c r="AS63" s="877"/>
      <c r="AT63" s="877"/>
      <c r="AU63" s="877">
        <f>SUM(AU28:AY34)</f>
        <v>1277</v>
      </c>
      <c r="AV63" s="877"/>
      <c r="AW63" s="877"/>
      <c r="AX63" s="877"/>
      <c r="AY63" s="877"/>
      <c r="AZ63" s="881"/>
      <c r="BA63" s="881"/>
      <c r="BB63" s="881"/>
      <c r="BC63" s="881"/>
      <c r="BD63" s="881"/>
      <c r="BE63" s="882"/>
      <c r="BF63" s="882"/>
      <c r="BG63" s="882"/>
      <c r="BH63" s="882"/>
      <c r="BI63" s="883"/>
      <c r="BJ63" s="884" t="s">
        <v>419</v>
      </c>
      <c r="BK63" s="885"/>
      <c r="BL63" s="885"/>
      <c r="BM63" s="885"/>
      <c r="BN63" s="886"/>
      <c r="BO63" s="239"/>
      <c r="BP63" s="239"/>
      <c r="BQ63" s="236">
        <v>57</v>
      </c>
      <c r="BR63" s="237"/>
      <c r="BS63" s="807"/>
      <c r="BT63" s="808"/>
      <c r="BU63" s="808"/>
      <c r="BV63" s="808"/>
      <c r="BW63" s="808"/>
      <c r="BX63" s="808"/>
      <c r="BY63" s="808"/>
      <c r="BZ63" s="808"/>
      <c r="CA63" s="808"/>
      <c r="CB63" s="808"/>
      <c r="CC63" s="808"/>
      <c r="CD63" s="808"/>
      <c r="CE63" s="808"/>
      <c r="CF63" s="808"/>
      <c r="CG63" s="809"/>
      <c r="CH63" s="810"/>
      <c r="CI63" s="811"/>
      <c r="CJ63" s="811"/>
      <c r="CK63" s="811"/>
      <c r="CL63" s="812"/>
      <c r="CM63" s="810"/>
      <c r="CN63" s="811"/>
      <c r="CO63" s="811"/>
      <c r="CP63" s="811"/>
      <c r="CQ63" s="812"/>
      <c r="CR63" s="810"/>
      <c r="CS63" s="811"/>
      <c r="CT63" s="811"/>
      <c r="CU63" s="811"/>
      <c r="CV63" s="812"/>
      <c r="CW63" s="810"/>
      <c r="CX63" s="811"/>
      <c r="CY63" s="811"/>
      <c r="CZ63" s="811"/>
      <c r="DA63" s="812"/>
      <c r="DB63" s="810"/>
      <c r="DC63" s="811"/>
      <c r="DD63" s="811"/>
      <c r="DE63" s="811"/>
      <c r="DF63" s="812"/>
      <c r="DG63" s="810"/>
      <c r="DH63" s="811"/>
      <c r="DI63" s="811"/>
      <c r="DJ63" s="811"/>
      <c r="DK63" s="812"/>
      <c r="DL63" s="810"/>
      <c r="DM63" s="811"/>
      <c r="DN63" s="811"/>
      <c r="DO63" s="811"/>
      <c r="DP63" s="812"/>
      <c r="DQ63" s="810"/>
      <c r="DR63" s="811"/>
      <c r="DS63" s="811"/>
      <c r="DT63" s="811"/>
      <c r="DU63" s="812"/>
      <c r="DV63" s="807"/>
      <c r="DW63" s="808"/>
      <c r="DX63" s="808"/>
      <c r="DY63" s="808"/>
      <c r="DZ63" s="813"/>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807"/>
      <c r="BT64" s="808"/>
      <c r="BU64" s="808"/>
      <c r="BV64" s="808"/>
      <c r="BW64" s="808"/>
      <c r="BX64" s="808"/>
      <c r="BY64" s="808"/>
      <c r="BZ64" s="808"/>
      <c r="CA64" s="808"/>
      <c r="CB64" s="808"/>
      <c r="CC64" s="808"/>
      <c r="CD64" s="808"/>
      <c r="CE64" s="808"/>
      <c r="CF64" s="808"/>
      <c r="CG64" s="809"/>
      <c r="CH64" s="810"/>
      <c r="CI64" s="811"/>
      <c r="CJ64" s="811"/>
      <c r="CK64" s="811"/>
      <c r="CL64" s="812"/>
      <c r="CM64" s="810"/>
      <c r="CN64" s="811"/>
      <c r="CO64" s="811"/>
      <c r="CP64" s="811"/>
      <c r="CQ64" s="812"/>
      <c r="CR64" s="810"/>
      <c r="CS64" s="811"/>
      <c r="CT64" s="811"/>
      <c r="CU64" s="811"/>
      <c r="CV64" s="812"/>
      <c r="CW64" s="810"/>
      <c r="CX64" s="811"/>
      <c r="CY64" s="811"/>
      <c r="CZ64" s="811"/>
      <c r="DA64" s="812"/>
      <c r="DB64" s="810"/>
      <c r="DC64" s="811"/>
      <c r="DD64" s="811"/>
      <c r="DE64" s="811"/>
      <c r="DF64" s="812"/>
      <c r="DG64" s="810"/>
      <c r="DH64" s="811"/>
      <c r="DI64" s="811"/>
      <c r="DJ64" s="811"/>
      <c r="DK64" s="812"/>
      <c r="DL64" s="810"/>
      <c r="DM64" s="811"/>
      <c r="DN64" s="811"/>
      <c r="DO64" s="811"/>
      <c r="DP64" s="812"/>
      <c r="DQ64" s="810"/>
      <c r="DR64" s="811"/>
      <c r="DS64" s="811"/>
      <c r="DT64" s="811"/>
      <c r="DU64" s="812"/>
      <c r="DV64" s="807"/>
      <c r="DW64" s="808"/>
      <c r="DX64" s="808"/>
      <c r="DY64" s="808"/>
      <c r="DZ64" s="813"/>
      <c r="EA64" s="228"/>
    </row>
    <row r="65" spans="1:131" ht="26.25" customHeight="1" thickBot="1" x14ac:dyDescent="0.2">
      <c r="A65" s="230" t="s">
        <v>420</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807"/>
      <c r="BT65" s="808"/>
      <c r="BU65" s="808"/>
      <c r="BV65" s="808"/>
      <c r="BW65" s="808"/>
      <c r="BX65" s="808"/>
      <c r="BY65" s="808"/>
      <c r="BZ65" s="808"/>
      <c r="CA65" s="808"/>
      <c r="CB65" s="808"/>
      <c r="CC65" s="808"/>
      <c r="CD65" s="808"/>
      <c r="CE65" s="808"/>
      <c r="CF65" s="808"/>
      <c r="CG65" s="809"/>
      <c r="CH65" s="810"/>
      <c r="CI65" s="811"/>
      <c r="CJ65" s="811"/>
      <c r="CK65" s="811"/>
      <c r="CL65" s="812"/>
      <c r="CM65" s="810"/>
      <c r="CN65" s="811"/>
      <c r="CO65" s="811"/>
      <c r="CP65" s="811"/>
      <c r="CQ65" s="812"/>
      <c r="CR65" s="810"/>
      <c r="CS65" s="811"/>
      <c r="CT65" s="811"/>
      <c r="CU65" s="811"/>
      <c r="CV65" s="812"/>
      <c r="CW65" s="810"/>
      <c r="CX65" s="811"/>
      <c r="CY65" s="811"/>
      <c r="CZ65" s="811"/>
      <c r="DA65" s="812"/>
      <c r="DB65" s="810"/>
      <c r="DC65" s="811"/>
      <c r="DD65" s="811"/>
      <c r="DE65" s="811"/>
      <c r="DF65" s="812"/>
      <c r="DG65" s="810"/>
      <c r="DH65" s="811"/>
      <c r="DI65" s="811"/>
      <c r="DJ65" s="811"/>
      <c r="DK65" s="812"/>
      <c r="DL65" s="810"/>
      <c r="DM65" s="811"/>
      <c r="DN65" s="811"/>
      <c r="DO65" s="811"/>
      <c r="DP65" s="812"/>
      <c r="DQ65" s="810"/>
      <c r="DR65" s="811"/>
      <c r="DS65" s="811"/>
      <c r="DT65" s="811"/>
      <c r="DU65" s="812"/>
      <c r="DV65" s="807"/>
      <c r="DW65" s="808"/>
      <c r="DX65" s="808"/>
      <c r="DY65" s="808"/>
      <c r="DZ65" s="813"/>
      <c r="EA65" s="228"/>
    </row>
    <row r="66" spans="1:131" ht="26.25" customHeight="1" x14ac:dyDescent="0.15">
      <c r="A66" s="761" t="s">
        <v>421</v>
      </c>
      <c r="B66" s="762"/>
      <c r="C66" s="762"/>
      <c r="D66" s="762"/>
      <c r="E66" s="762"/>
      <c r="F66" s="762"/>
      <c r="G66" s="762"/>
      <c r="H66" s="762"/>
      <c r="I66" s="762"/>
      <c r="J66" s="762"/>
      <c r="K66" s="762"/>
      <c r="L66" s="762"/>
      <c r="M66" s="762"/>
      <c r="N66" s="762"/>
      <c r="O66" s="762"/>
      <c r="P66" s="763"/>
      <c r="Q66" s="767" t="s">
        <v>399</v>
      </c>
      <c r="R66" s="768"/>
      <c r="S66" s="768"/>
      <c r="T66" s="768"/>
      <c r="U66" s="769"/>
      <c r="V66" s="767" t="s">
        <v>422</v>
      </c>
      <c r="W66" s="768"/>
      <c r="X66" s="768"/>
      <c r="Y66" s="768"/>
      <c r="Z66" s="769"/>
      <c r="AA66" s="767" t="s">
        <v>401</v>
      </c>
      <c r="AB66" s="768"/>
      <c r="AC66" s="768"/>
      <c r="AD66" s="768"/>
      <c r="AE66" s="769"/>
      <c r="AF66" s="887" t="s">
        <v>423</v>
      </c>
      <c r="AG66" s="848"/>
      <c r="AH66" s="848"/>
      <c r="AI66" s="848"/>
      <c r="AJ66" s="888"/>
      <c r="AK66" s="767" t="s">
        <v>424</v>
      </c>
      <c r="AL66" s="762"/>
      <c r="AM66" s="762"/>
      <c r="AN66" s="762"/>
      <c r="AO66" s="763"/>
      <c r="AP66" s="767" t="s">
        <v>404</v>
      </c>
      <c r="AQ66" s="768"/>
      <c r="AR66" s="768"/>
      <c r="AS66" s="768"/>
      <c r="AT66" s="769"/>
      <c r="AU66" s="767" t="s">
        <v>425</v>
      </c>
      <c r="AV66" s="768"/>
      <c r="AW66" s="768"/>
      <c r="AX66" s="768"/>
      <c r="AY66" s="769"/>
      <c r="AZ66" s="767" t="s">
        <v>383</v>
      </c>
      <c r="BA66" s="768"/>
      <c r="BB66" s="768"/>
      <c r="BC66" s="768"/>
      <c r="BD66" s="774"/>
      <c r="BE66" s="239"/>
      <c r="BF66" s="239"/>
      <c r="BG66" s="239"/>
      <c r="BH66" s="239"/>
      <c r="BI66" s="239"/>
      <c r="BJ66" s="239"/>
      <c r="BK66" s="239"/>
      <c r="BL66" s="239"/>
      <c r="BM66" s="239"/>
      <c r="BN66" s="239"/>
      <c r="BO66" s="239"/>
      <c r="BP66" s="239"/>
      <c r="BQ66" s="236">
        <v>60</v>
      </c>
      <c r="BR66" s="241"/>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28"/>
    </row>
    <row r="67" spans="1:131" ht="26.25" customHeight="1" thickBot="1" x14ac:dyDescent="0.2">
      <c r="A67" s="764"/>
      <c r="B67" s="765"/>
      <c r="C67" s="765"/>
      <c r="D67" s="765"/>
      <c r="E67" s="765"/>
      <c r="F67" s="765"/>
      <c r="G67" s="765"/>
      <c r="H67" s="765"/>
      <c r="I67" s="765"/>
      <c r="J67" s="765"/>
      <c r="K67" s="765"/>
      <c r="L67" s="765"/>
      <c r="M67" s="765"/>
      <c r="N67" s="765"/>
      <c r="O67" s="765"/>
      <c r="P67" s="766"/>
      <c r="Q67" s="770"/>
      <c r="R67" s="771"/>
      <c r="S67" s="771"/>
      <c r="T67" s="771"/>
      <c r="U67" s="772"/>
      <c r="V67" s="770"/>
      <c r="W67" s="771"/>
      <c r="X67" s="771"/>
      <c r="Y67" s="771"/>
      <c r="Z67" s="772"/>
      <c r="AA67" s="770"/>
      <c r="AB67" s="771"/>
      <c r="AC67" s="771"/>
      <c r="AD67" s="771"/>
      <c r="AE67" s="772"/>
      <c r="AF67" s="889"/>
      <c r="AG67" s="851"/>
      <c r="AH67" s="851"/>
      <c r="AI67" s="851"/>
      <c r="AJ67" s="890"/>
      <c r="AK67" s="891"/>
      <c r="AL67" s="765"/>
      <c r="AM67" s="765"/>
      <c r="AN67" s="765"/>
      <c r="AO67" s="766"/>
      <c r="AP67" s="770"/>
      <c r="AQ67" s="771"/>
      <c r="AR67" s="771"/>
      <c r="AS67" s="771"/>
      <c r="AT67" s="772"/>
      <c r="AU67" s="770"/>
      <c r="AV67" s="771"/>
      <c r="AW67" s="771"/>
      <c r="AX67" s="771"/>
      <c r="AY67" s="772"/>
      <c r="AZ67" s="770"/>
      <c r="BA67" s="771"/>
      <c r="BB67" s="771"/>
      <c r="BC67" s="771"/>
      <c r="BD67" s="776"/>
      <c r="BE67" s="239"/>
      <c r="BF67" s="239"/>
      <c r="BG67" s="239"/>
      <c r="BH67" s="239"/>
      <c r="BI67" s="239"/>
      <c r="BJ67" s="239"/>
      <c r="BK67" s="239"/>
      <c r="BL67" s="239"/>
      <c r="BM67" s="239"/>
      <c r="BN67" s="239"/>
      <c r="BO67" s="239"/>
      <c r="BP67" s="239"/>
      <c r="BQ67" s="236">
        <v>61</v>
      </c>
      <c r="BR67" s="241"/>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28"/>
    </row>
    <row r="68" spans="1:131" ht="26.25" customHeight="1" thickTop="1" x14ac:dyDescent="0.15">
      <c r="A68" s="234">
        <v>1</v>
      </c>
      <c r="B68" s="902" t="s">
        <v>590</v>
      </c>
      <c r="C68" s="903"/>
      <c r="D68" s="903"/>
      <c r="E68" s="903"/>
      <c r="F68" s="903"/>
      <c r="G68" s="903"/>
      <c r="H68" s="903"/>
      <c r="I68" s="903"/>
      <c r="J68" s="903"/>
      <c r="K68" s="903"/>
      <c r="L68" s="903"/>
      <c r="M68" s="903"/>
      <c r="N68" s="903"/>
      <c r="O68" s="903"/>
      <c r="P68" s="904"/>
      <c r="Q68" s="905">
        <v>1772</v>
      </c>
      <c r="R68" s="899"/>
      <c r="S68" s="899"/>
      <c r="T68" s="899"/>
      <c r="U68" s="899"/>
      <c r="V68" s="899">
        <v>1600</v>
      </c>
      <c r="W68" s="899"/>
      <c r="X68" s="899"/>
      <c r="Y68" s="899"/>
      <c r="Z68" s="899"/>
      <c r="AA68" s="899">
        <v>173</v>
      </c>
      <c r="AB68" s="899"/>
      <c r="AC68" s="899"/>
      <c r="AD68" s="899"/>
      <c r="AE68" s="899"/>
      <c r="AF68" s="899">
        <v>173</v>
      </c>
      <c r="AG68" s="899"/>
      <c r="AH68" s="899"/>
      <c r="AI68" s="899"/>
      <c r="AJ68" s="899"/>
      <c r="AK68" s="899">
        <v>35</v>
      </c>
      <c r="AL68" s="899"/>
      <c r="AM68" s="899"/>
      <c r="AN68" s="899"/>
      <c r="AO68" s="899"/>
      <c r="AP68" s="899">
        <v>0</v>
      </c>
      <c r="AQ68" s="899"/>
      <c r="AR68" s="899"/>
      <c r="AS68" s="899"/>
      <c r="AT68" s="899"/>
      <c r="AU68" s="899"/>
      <c r="AV68" s="899"/>
      <c r="AW68" s="899"/>
      <c r="AX68" s="899"/>
      <c r="AY68" s="899"/>
      <c r="AZ68" s="900"/>
      <c r="BA68" s="900"/>
      <c r="BB68" s="900"/>
      <c r="BC68" s="900"/>
      <c r="BD68" s="901"/>
      <c r="BE68" s="239"/>
      <c r="BF68" s="239"/>
      <c r="BG68" s="239"/>
      <c r="BH68" s="239"/>
      <c r="BI68" s="239"/>
      <c r="BJ68" s="239"/>
      <c r="BK68" s="239"/>
      <c r="BL68" s="239"/>
      <c r="BM68" s="239"/>
      <c r="BN68" s="239"/>
      <c r="BO68" s="239"/>
      <c r="BP68" s="239"/>
      <c r="BQ68" s="236">
        <v>62</v>
      </c>
      <c r="BR68" s="241"/>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28"/>
    </row>
    <row r="69" spans="1:131" ht="26.25" customHeight="1" x14ac:dyDescent="0.15">
      <c r="A69" s="236">
        <v>2</v>
      </c>
      <c r="B69" s="906" t="s">
        <v>591</v>
      </c>
      <c r="C69" s="907"/>
      <c r="D69" s="907"/>
      <c r="E69" s="907"/>
      <c r="F69" s="907"/>
      <c r="G69" s="907"/>
      <c r="H69" s="907"/>
      <c r="I69" s="907"/>
      <c r="J69" s="907"/>
      <c r="K69" s="907"/>
      <c r="L69" s="907"/>
      <c r="M69" s="907"/>
      <c r="N69" s="907"/>
      <c r="O69" s="907"/>
      <c r="P69" s="908"/>
      <c r="Q69" s="909">
        <v>23479</v>
      </c>
      <c r="R69" s="863"/>
      <c r="S69" s="863"/>
      <c r="T69" s="863"/>
      <c r="U69" s="863"/>
      <c r="V69" s="863">
        <v>22911</v>
      </c>
      <c r="W69" s="863"/>
      <c r="X69" s="863"/>
      <c r="Y69" s="863"/>
      <c r="Z69" s="863"/>
      <c r="AA69" s="863">
        <v>568</v>
      </c>
      <c r="AB69" s="863"/>
      <c r="AC69" s="863"/>
      <c r="AD69" s="863"/>
      <c r="AE69" s="863"/>
      <c r="AF69" s="863">
        <v>568</v>
      </c>
      <c r="AG69" s="863"/>
      <c r="AH69" s="863"/>
      <c r="AI69" s="863"/>
      <c r="AJ69" s="863"/>
      <c r="AK69" s="863">
        <v>21</v>
      </c>
      <c r="AL69" s="863"/>
      <c r="AM69" s="863"/>
      <c r="AN69" s="863"/>
      <c r="AO69" s="863"/>
      <c r="AP69" s="863">
        <v>0</v>
      </c>
      <c r="AQ69" s="863"/>
      <c r="AR69" s="863"/>
      <c r="AS69" s="863"/>
      <c r="AT69" s="863"/>
      <c r="AU69" s="863"/>
      <c r="AV69" s="863"/>
      <c r="AW69" s="863"/>
      <c r="AX69" s="863"/>
      <c r="AY69" s="863"/>
      <c r="AZ69" s="865"/>
      <c r="BA69" s="865"/>
      <c r="BB69" s="865"/>
      <c r="BC69" s="865"/>
      <c r="BD69" s="866"/>
      <c r="BE69" s="239"/>
      <c r="BF69" s="239"/>
      <c r="BG69" s="239"/>
      <c r="BH69" s="239"/>
      <c r="BI69" s="239"/>
      <c r="BJ69" s="239"/>
      <c r="BK69" s="239"/>
      <c r="BL69" s="239"/>
      <c r="BM69" s="239"/>
      <c r="BN69" s="239"/>
      <c r="BO69" s="239"/>
      <c r="BP69" s="239"/>
      <c r="BQ69" s="236">
        <v>63</v>
      </c>
      <c r="BR69" s="241"/>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28"/>
    </row>
    <row r="70" spans="1:131" ht="26.25" customHeight="1" x14ac:dyDescent="0.15">
      <c r="A70" s="236">
        <v>3</v>
      </c>
      <c r="B70" s="906" t="s">
        <v>592</v>
      </c>
      <c r="C70" s="907"/>
      <c r="D70" s="907"/>
      <c r="E70" s="907"/>
      <c r="F70" s="907"/>
      <c r="G70" s="907"/>
      <c r="H70" s="907"/>
      <c r="I70" s="907"/>
      <c r="J70" s="907"/>
      <c r="K70" s="907"/>
      <c r="L70" s="907"/>
      <c r="M70" s="907"/>
      <c r="N70" s="907"/>
      <c r="O70" s="907"/>
      <c r="P70" s="908"/>
      <c r="Q70" s="909">
        <v>3700</v>
      </c>
      <c r="R70" s="863"/>
      <c r="S70" s="863"/>
      <c r="T70" s="863"/>
      <c r="U70" s="863"/>
      <c r="V70" s="863">
        <v>3451</v>
      </c>
      <c r="W70" s="863"/>
      <c r="X70" s="863"/>
      <c r="Y70" s="863"/>
      <c r="Z70" s="863"/>
      <c r="AA70" s="863">
        <v>250</v>
      </c>
      <c r="AB70" s="863"/>
      <c r="AC70" s="863"/>
      <c r="AD70" s="863"/>
      <c r="AE70" s="863"/>
      <c r="AF70" s="863">
        <v>247</v>
      </c>
      <c r="AG70" s="863"/>
      <c r="AH70" s="863"/>
      <c r="AI70" s="863"/>
      <c r="AJ70" s="863"/>
      <c r="AK70" s="863">
        <v>0</v>
      </c>
      <c r="AL70" s="863"/>
      <c r="AM70" s="863"/>
      <c r="AN70" s="863"/>
      <c r="AO70" s="863"/>
      <c r="AP70" s="863">
        <v>2532</v>
      </c>
      <c r="AQ70" s="863"/>
      <c r="AR70" s="863"/>
      <c r="AS70" s="863"/>
      <c r="AT70" s="863"/>
      <c r="AU70" s="863">
        <v>265</v>
      </c>
      <c r="AV70" s="863"/>
      <c r="AW70" s="863"/>
      <c r="AX70" s="863"/>
      <c r="AY70" s="863"/>
      <c r="AZ70" s="865"/>
      <c r="BA70" s="865"/>
      <c r="BB70" s="865"/>
      <c r="BC70" s="865"/>
      <c r="BD70" s="866"/>
      <c r="BE70" s="239"/>
      <c r="BF70" s="239"/>
      <c r="BG70" s="239"/>
      <c r="BH70" s="239"/>
      <c r="BI70" s="239"/>
      <c r="BJ70" s="239"/>
      <c r="BK70" s="239"/>
      <c r="BL70" s="239"/>
      <c r="BM70" s="239"/>
      <c r="BN70" s="239"/>
      <c r="BO70" s="239"/>
      <c r="BP70" s="239"/>
      <c r="BQ70" s="236">
        <v>64</v>
      </c>
      <c r="BR70" s="241"/>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28"/>
    </row>
    <row r="71" spans="1:131" ht="26.25" customHeight="1" x14ac:dyDescent="0.15">
      <c r="A71" s="236">
        <v>4</v>
      </c>
      <c r="B71" s="906" t="s">
        <v>593</v>
      </c>
      <c r="C71" s="907"/>
      <c r="D71" s="907"/>
      <c r="E71" s="907"/>
      <c r="F71" s="907"/>
      <c r="G71" s="907"/>
      <c r="H71" s="907"/>
      <c r="I71" s="907"/>
      <c r="J71" s="907"/>
      <c r="K71" s="907"/>
      <c r="L71" s="907"/>
      <c r="M71" s="907"/>
      <c r="N71" s="907"/>
      <c r="O71" s="907"/>
      <c r="P71" s="908"/>
      <c r="Q71" s="909">
        <v>321</v>
      </c>
      <c r="R71" s="863"/>
      <c r="S71" s="863"/>
      <c r="T71" s="863"/>
      <c r="U71" s="863"/>
      <c r="V71" s="863">
        <v>310</v>
      </c>
      <c r="W71" s="863"/>
      <c r="X71" s="863"/>
      <c r="Y71" s="863"/>
      <c r="Z71" s="863"/>
      <c r="AA71" s="863">
        <v>11</v>
      </c>
      <c r="AB71" s="863"/>
      <c r="AC71" s="863"/>
      <c r="AD71" s="863"/>
      <c r="AE71" s="863"/>
      <c r="AF71" s="863">
        <v>11</v>
      </c>
      <c r="AG71" s="863"/>
      <c r="AH71" s="863"/>
      <c r="AI71" s="863"/>
      <c r="AJ71" s="863"/>
      <c r="AK71" s="863">
        <v>3</v>
      </c>
      <c r="AL71" s="863"/>
      <c r="AM71" s="863"/>
      <c r="AN71" s="863"/>
      <c r="AO71" s="863"/>
      <c r="AP71" s="863">
        <v>0</v>
      </c>
      <c r="AQ71" s="863"/>
      <c r="AR71" s="863"/>
      <c r="AS71" s="863"/>
      <c r="AT71" s="863"/>
      <c r="AU71" s="863"/>
      <c r="AV71" s="863"/>
      <c r="AW71" s="863"/>
      <c r="AX71" s="863"/>
      <c r="AY71" s="863"/>
      <c r="AZ71" s="865"/>
      <c r="BA71" s="865"/>
      <c r="BB71" s="865"/>
      <c r="BC71" s="865"/>
      <c r="BD71" s="866"/>
      <c r="BE71" s="239"/>
      <c r="BF71" s="239"/>
      <c r="BG71" s="239"/>
      <c r="BH71" s="239"/>
      <c r="BI71" s="239"/>
      <c r="BJ71" s="239"/>
      <c r="BK71" s="239"/>
      <c r="BL71" s="239"/>
      <c r="BM71" s="239"/>
      <c r="BN71" s="239"/>
      <c r="BO71" s="239"/>
      <c r="BP71" s="239"/>
      <c r="BQ71" s="236">
        <v>65</v>
      </c>
      <c r="BR71" s="241"/>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28"/>
    </row>
    <row r="72" spans="1:131" ht="26.25" customHeight="1" x14ac:dyDescent="0.15">
      <c r="A72" s="236">
        <v>5</v>
      </c>
      <c r="B72" s="906" t="s">
        <v>594</v>
      </c>
      <c r="C72" s="907"/>
      <c r="D72" s="907"/>
      <c r="E72" s="907"/>
      <c r="F72" s="907"/>
      <c r="G72" s="907"/>
      <c r="H72" s="907"/>
      <c r="I72" s="907"/>
      <c r="J72" s="907"/>
      <c r="K72" s="907"/>
      <c r="L72" s="907"/>
      <c r="M72" s="907"/>
      <c r="N72" s="907"/>
      <c r="O72" s="907"/>
      <c r="P72" s="908"/>
      <c r="Q72" s="909">
        <v>177</v>
      </c>
      <c r="R72" s="863"/>
      <c r="S72" s="863"/>
      <c r="T72" s="863"/>
      <c r="U72" s="863"/>
      <c r="V72" s="863">
        <v>137</v>
      </c>
      <c r="W72" s="863"/>
      <c r="X72" s="863"/>
      <c r="Y72" s="863"/>
      <c r="Z72" s="863"/>
      <c r="AA72" s="863">
        <v>40</v>
      </c>
      <c r="AB72" s="863"/>
      <c r="AC72" s="863"/>
      <c r="AD72" s="863"/>
      <c r="AE72" s="863"/>
      <c r="AF72" s="863">
        <v>40</v>
      </c>
      <c r="AG72" s="863"/>
      <c r="AH72" s="863"/>
      <c r="AI72" s="863"/>
      <c r="AJ72" s="863"/>
      <c r="AK72" s="863">
        <v>0</v>
      </c>
      <c r="AL72" s="863"/>
      <c r="AM72" s="863"/>
      <c r="AN72" s="863"/>
      <c r="AO72" s="863"/>
      <c r="AP72" s="863">
        <v>0</v>
      </c>
      <c r="AQ72" s="863"/>
      <c r="AR72" s="863"/>
      <c r="AS72" s="863"/>
      <c r="AT72" s="863"/>
      <c r="AU72" s="863"/>
      <c r="AV72" s="863"/>
      <c r="AW72" s="863"/>
      <c r="AX72" s="863"/>
      <c r="AY72" s="863"/>
      <c r="AZ72" s="865"/>
      <c r="BA72" s="865"/>
      <c r="BB72" s="865"/>
      <c r="BC72" s="865"/>
      <c r="BD72" s="866"/>
      <c r="BE72" s="239"/>
      <c r="BF72" s="239"/>
      <c r="BG72" s="239"/>
      <c r="BH72" s="239"/>
      <c r="BI72" s="239"/>
      <c r="BJ72" s="239"/>
      <c r="BK72" s="239"/>
      <c r="BL72" s="239"/>
      <c r="BM72" s="239"/>
      <c r="BN72" s="239"/>
      <c r="BO72" s="239"/>
      <c r="BP72" s="239"/>
      <c r="BQ72" s="236">
        <v>66</v>
      </c>
      <c r="BR72" s="241"/>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28"/>
    </row>
    <row r="73" spans="1:131" ht="26.25" customHeight="1" x14ac:dyDescent="0.15">
      <c r="A73" s="236">
        <v>6</v>
      </c>
      <c r="B73" s="906"/>
      <c r="C73" s="907"/>
      <c r="D73" s="907"/>
      <c r="E73" s="907"/>
      <c r="F73" s="907"/>
      <c r="G73" s="907"/>
      <c r="H73" s="907"/>
      <c r="I73" s="907"/>
      <c r="J73" s="907"/>
      <c r="K73" s="907"/>
      <c r="L73" s="907"/>
      <c r="M73" s="907"/>
      <c r="N73" s="907"/>
      <c r="O73" s="907"/>
      <c r="P73" s="908"/>
      <c r="Q73" s="909"/>
      <c r="R73" s="863"/>
      <c r="S73" s="863"/>
      <c r="T73" s="863"/>
      <c r="U73" s="863"/>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3"/>
      <c r="AY73" s="863"/>
      <c r="AZ73" s="865"/>
      <c r="BA73" s="865"/>
      <c r="BB73" s="865"/>
      <c r="BC73" s="865"/>
      <c r="BD73" s="866"/>
      <c r="BE73" s="239"/>
      <c r="BF73" s="239"/>
      <c r="BG73" s="239"/>
      <c r="BH73" s="239"/>
      <c r="BI73" s="239"/>
      <c r="BJ73" s="239"/>
      <c r="BK73" s="239"/>
      <c r="BL73" s="239"/>
      <c r="BM73" s="239"/>
      <c r="BN73" s="239"/>
      <c r="BO73" s="239"/>
      <c r="BP73" s="239"/>
      <c r="BQ73" s="236">
        <v>67</v>
      </c>
      <c r="BR73" s="241"/>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28"/>
    </row>
    <row r="74" spans="1:131" ht="26.25" customHeight="1" x14ac:dyDescent="0.15">
      <c r="A74" s="236">
        <v>7</v>
      </c>
      <c r="B74" s="906"/>
      <c r="C74" s="907"/>
      <c r="D74" s="907"/>
      <c r="E74" s="907"/>
      <c r="F74" s="907"/>
      <c r="G74" s="907"/>
      <c r="H74" s="907"/>
      <c r="I74" s="907"/>
      <c r="J74" s="907"/>
      <c r="K74" s="907"/>
      <c r="L74" s="907"/>
      <c r="M74" s="907"/>
      <c r="N74" s="907"/>
      <c r="O74" s="907"/>
      <c r="P74" s="908"/>
      <c r="Q74" s="909"/>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5"/>
      <c r="BA74" s="865"/>
      <c r="BB74" s="865"/>
      <c r="BC74" s="865"/>
      <c r="BD74" s="866"/>
      <c r="BE74" s="239"/>
      <c r="BF74" s="239"/>
      <c r="BG74" s="239"/>
      <c r="BH74" s="239"/>
      <c r="BI74" s="239"/>
      <c r="BJ74" s="239"/>
      <c r="BK74" s="239"/>
      <c r="BL74" s="239"/>
      <c r="BM74" s="239"/>
      <c r="BN74" s="239"/>
      <c r="BO74" s="239"/>
      <c r="BP74" s="239"/>
      <c r="BQ74" s="236">
        <v>68</v>
      </c>
      <c r="BR74" s="241"/>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28"/>
    </row>
    <row r="75" spans="1:131" ht="26.25" customHeight="1" x14ac:dyDescent="0.15">
      <c r="A75" s="236">
        <v>8</v>
      </c>
      <c r="B75" s="906"/>
      <c r="C75" s="907"/>
      <c r="D75" s="907"/>
      <c r="E75" s="907"/>
      <c r="F75" s="907"/>
      <c r="G75" s="907"/>
      <c r="H75" s="907"/>
      <c r="I75" s="907"/>
      <c r="J75" s="907"/>
      <c r="K75" s="907"/>
      <c r="L75" s="907"/>
      <c r="M75" s="907"/>
      <c r="N75" s="907"/>
      <c r="O75" s="907"/>
      <c r="P75" s="908"/>
      <c r="Q75" s="910"/>
      <c r="R75" s="911"/>
      <c r="S75" s="911"/>
      <c r="T75" s="911"/>
      <c r="U75" s="867"/>
      <c r="V75" s="912"/>
      <c r="W75" s="911"/>
      <c r="X75" s="911"/>
      <c r="Y75" s="911"/>
      <c r="Z75" s="867"/>
      <c r="AA75" s="912"/>
      <c r="AB75" s="911"/>
      <c r="AC75" s="911"/>
      <c r="AD75" s="911"/>
      <c r="AE75" s="867"/>
      <c r="AF75" s="912"/>
      <c r="AG75" s="911"/>
      <c r="AH75" s="911"/>
      <c r="AI75" s="911"/>
      <c r="AJ75" s="867"/>
      <c r="AK75" s="912"/>
      <c r="AL75" s="911"/>
      <c r="AM75" s="911"/>
      <c r="AN75" s="911"/>
      <c r="AO75" s="867"/>
      <c r="AP75" s="912"/>
      <c r="AQ75" s="911"/>
      <c r="AR75" s="911"/>
      <c r="AS75" s="911"/>
      <c r="AT75" s="867"/>
      <c r="AU75" s="912"/>
      <c r="AV75" s="911"/>
      <c r="AW75" s="911"/>
      <c r="AX75" s="911"/>
      <c r="AY75" s="867"/>
      <c r="AZ75" s="865"/>
      <c r="BA75" s="865"/>
      <c r="BB75" s="865"/>
      <c r="BC75" s="865"/>
      <c r="BD75" s="866"/>
      <c r="BE75" s="239"/>
      <c r="BF75" s="239"/>
      <c r="BG75" s="239"/>
      <c r="BH75" s="239"/>
      <c r="BI75" s="239"/>
      <c r="BJ75" s="239"/>
      <c r="BK75" s="239"/>
      <c r="BL75" s="239"/>
      <c r="BM75" s="239"/>
      <c r="BN75" s="239"/>
      <c r="BO75" s="239"/>
      <c r="BP75" s="239"/>
      <c r="BQ75" s="236">
        <v>69</v>
      </c>
      <c r="BR75" s="241"/>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28"/>
    </row>
    <row r="76" spans="1:131" ht="26.25" customHeight="1" x14ac:dyDescent="0.15">
      <c r="A76" s="236">
        <v>9</v>
      </c>
      <c r="B76" s="906"/>
      <c r="C76" s="907"/>
      <c r="D76" s="907"/>
      <c r="E76" s="907"/>
      <c r="F76" s="907"/>
      <c r="G76" s="907"/>
      <c r="H76" s="907"/>
      <c r="I76" s="907"/>
      <c r="J76" s="907"/>
      <c r="K76" s="907"/>
      <c r="L76" s="907"/>
      <c r="M76" s="907"/>
      <c r="N76" s="907"/>
      <c r="O76" s="907"/>
      <c r="P76" s="908"/>
      <c r="Q76" s="910"/>
      <c r="R76" s="911"/>
      <c r="S76" s="911"/>
      <c r="T76" s="911"/>
      <c r="U76" s="867"/>
      <c r="V76" s="912"/>
      <c r="W76" s="911"/>
      <c r="X76" s="911"/>
      <c r="Y76" s="911"/>
      <c r="Z76" s="867"/>
      <c r="AA76" s="912"/>
      <c r="AB76" s="911"/>
      <c r="AC76" s="911"/>
      <c r="AD76" s="911"/>
      <c r="AE76" s="867"/>
      <c r="AF76" s="912"/>
      <c r="AG76" s="911"/>
      <c r="AH76" s="911"/>
      <c r="AI76" s="911"/>
      <c r="AJ76" s="867"/>
      <c r="AK76" s="912"/>
      <c r="AL76" s="911"/>
      <c r="AM76" s="911"/>
      <c r="AN76" s="911"/>
      <c r="AO76" s="867"/>
      <c r="AP76" s="912"/>
      <c r="AQ76" s="911"/>
      <c r="AR76" s="911"/>
      <c r="AS76" s="911"/>
      <c r="AT76" s="867"/>
      <c r="AU76" s="912"/>
      <c r="AV76" s="911"/>
      <c r="AW76" s="911"/>
      <c r="AX76" s="911"/>
      <c r="AY76" s="867"/>
      <c r="AZ76" s="865"/>
      <c r="BA76" s="865"/>
      <c r="BB76" s="865"/>
      <c r="BC76" s="865"/>
      <c r="BD76" s="866"/>
      <c r="BE76" s="239"/>
      <c r="BF76" s="239"/>
      <c r="BG76" s="239"/>
      <c r="BH76" s="239"/>
      <c r="BI76" s="239"/>
      <c r="BJ76" s="239"/>
      <c r="BK76" s="239"/>
      <c r="BL76" s="239"/>
      <c r="BM76" s="239"/>
      <c r="BN76" s="239"/>
      <c r="BO76" s="239"/>
      <c r="BP76" s="239"/>
      <c r="BQ76" s="236">
        <v>70</v>
      </c>
      <c r="BR76" s="241"/>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28"/>
    </row>
    <row r="77" spans="1:131" ht="26.25" customHeight="1" x14ac:dyDescent="0.15">
      <c r="A77" s="236">
        <v>10</v>
      </c>
      <c r="B77" s="906"/>
      <c r="C77" s="907"/>
      <c r="D77" s="907"/>
      <c r="E77" s="907"/>
      <c r="F77" s="907"/>
      <c r="G77" s="907"/>
      <c r="H77" s="907"/>
      <c r="I77" s="907"/>
      <c r="J77" s="907"/>
      <c r="K77" s="907"/>
      <c r="L77" s="907"/>
      <c r="M77" s="907"/>
      <c r="N77" s="907"/>
      <c r="O77" s="907"/>
      <c r="P77" s="908"/>
      <c r="Q77" s="910"/>
      <c r="R77" s="911"/>
      <c r="S77" s="911"/>
      <c r="T77" s="911"/>
      <c r="U77" s="867"/>
      <c r="V77" s="912"/>
      <c r="W77" s="911"/>
      <c r="X77" s="911"/>
      <c r="Y77" s="911"/>
      <c r="Z77" s="867"/>
      <c r="AA77" s="912"/>
      <c r="AB77" s="911"/>
      <c r="AC77" s="911"/>
      <c r="AD77" s="911"/>
      <c r="AE77" s="867"/>
      <c r="AF77" s="912"/>
      <c r="AG77" s="911"/>
      <c r="AH77" s="911"/>
      <c r="AI77" s="911"/>
      <c r="AJ77" s="867"/>
      <c r="AK77" s="912"/>
      <c r="AL77" s="911"/>
      <c r="AM77" s="911"/>
      <c r="AN77" s="911"/>
      <c r="AO77" s="867"/>
      <c r="AP77" s="912"/>
      <c r="AQ77" s="911"/>
      <c r="AR77" s="911"/>
      <c r="AS77" s="911"/>
      <c r="AT77" s="867"/>
      <c r="AU77" s="912"/>
      <c r="AV77" s="911"/>
      <c r="AW77" s="911"/>
      <c r="AX77" s="911"/>
      <c r="AY77" s="867"/>
      <c r="AZ77" s="865"/>
      <c r="BA77" s="865"/>
      <c r="BB77" s="865"/>
      <c r="BC77" s="865"/>
      <c r="BD77" s="866"/>
      <c r="BE77" s="239"/>
      <c r="BF77" s="239"/>
      <c r="BG77" s="239"/>
      <c r="BH77" s="239"/>
      <c r="BI77" s="239"/>
      <c r="BJ77" s="239"/>
      <c r="BK77" s="239"/>
      <c r="BL77" s="239"/>
      <c r="BM77" s="239"/>
      <c r="BN77" s="239"/>
      <c r="BO77" s="239"/>
      <c r="BP77" s="239"/>
      <c r="BQ77" s="236">
        <v>71</v>
      </c>
      <c r="BR77" s="241"/>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28"/>
    </row>
    <row r="78" spans="1:131" ht="26.25" customHeight="1" x14ac:dyDescent="0.15">
      <c r="A78" s="236">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39"/>
      <c r="BF78" s="239"/>
      <c r="BG78" s="239"/>
      <c r="BH78" s="239"/>
      <c r="BI78" s="239"/>
      <c r="BJ78" s="228"/>
      <c r="BK78" s="228"/>
      <c r="BL78" s="228"/>
      <c r="BM78" s="228"/>
      <c r="BN78" s="228"/>
      <c r="BO78" s="239"/>
      <c r="BP78" s="239"/>
      <c r="BQ78" s="236">
        <v>72</v>
      </c>
      <c r="BR78" s="241"/>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28"/>
    </row>
    <row r="79" spans="1:131" ht="26.25" customHeight="1" x14ac:dyDescent="0.15">
      <c r="A79" s="236">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39"/>
      <c r="BF79" s="239"/>
      <c r="BG79" s="239"/>
      <c r="BH79" s="239"/>
      <c r="BI79" s="239"/>
      <c r="BJ79" s="228"/>
      <c r="BK79" s="228"/>
      <c r="BL79" s="228"/>
      <c r="BM79" s="228"/>
      <c r="BN79" s="228"/>
      <c r="BO79" s="239"/>
      <c r="BP79" s="239"/>
      <c r="BQ79" s="236">
        <v>73</v>
      </c>
      <c r="BR79" s="241"/>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28"/>
    </row>
    <row r="80" spans="1:131" ht="26.25" customHeight="1" x14ac:dyDescent="0.15">
      <c r="A80" s="236">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39"/>
      <c r="BF80" s="239"/>
      <c r="BG80" s="239"/>
      <c r="BH80" s="239"/>
      <c r="BI80" s="239"/>
      <c r="BJ80" s="239"/>
      <c r="BK80" s="239"/>
      <c r="BL80" s="239"/>
      <c r="BM80" s="239"/>
      <c r="BN80" s="239"/>
      <c r="BO80" s="239"/>
      <c r="BP80" s="239"/>
      <c r="BQ80" s="236">
        <v>74</v>
      </c>
      <c r="BR80" s="241"/>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28"/>
    </row>
    <row r="81" spans="1:131" ht="26.25" customHeight="1" x14ac:dyDescent="0.15">
      <c r="A81" s="236">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39"/>
      <c r="BF81" s="239"/>
      <c r="BG81" s="239"/>
      <c r="BH81" s="239"/>
      <c r="BI81" s="239"/>
      <c r="BJ81" s="239"/>
      <c r="BK81" s="239"/>
      <c r="BL81" s="239"/>
      <c r="BM81" s="239"/>
      <c r="BN81" s="239"/>
      <c r="BO81" s="239"/>
      <c r="BP81" s="239"/>
      <c r="BQ81" s="236">
        <v>75</v>
      </c>
      <c r="BR81" s="241"/>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28"/>
    </row>
    <row r="82" spans="1:131" ht="26.25" customHeight="1" x14ac:dyDescent="0.15">
      <c r="A82" s="236">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39"/>
      <c r="BF82" s="239"/>
      <c r="BG82" s="239"/>
      <c r="BH82" s="239"/>
      <c r="BI82" s="239"/>
      <c r="BJ82" s="239"/>
      <c r="BK82" s="239"/>
      <c r="BL82" s="239"/>
      <c r="BM82" s="239"/>
      <c r="BN82" s="239"/>
      <c r="BO82" s="239"/>
      <c r="BP82" s="239"/>
      <c r="BQ82" s="236">
        <v>76</v>
      </c>
      <c r="BR82" s="241"/>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28"/>
    </row>
    <row r="83" spans="1:131" ht="26.25" customHeight="1" x14ac:dyDescent="0.15">
      <c r="A83" s="236">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39"/>
      <c r="BF83" s="239"/>
      <c r="BG83" s="239"/>
      <c r="BH83" s="239"/>
      <c r="BI83" s="239"/>
      <c r="BJ83" s="239"/>
      <c r="BK83" s="239"/>
      <c r="BL83" s="239"/>
      <c r="BM83" s="239"/>
      <c r="BN83" s="239"/>
      <c r="BO83" s="239"/>
      <c r="BP83" s="239"/>
      <c r="BQ83" s="236">
        <v>77</v>
      </c>
      <c r="BR83" s="241"/>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28"/>
    </row>
    <row r="84" spans="1:131" ht="26.25" customHeight="1" x14ac:dyDescent="0.15">
      <c r="A84" s="236">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39"/>
      <c r="BF84" s="239"/>
      <c r="BG84" s="239"/>
      <c r="BH84" s="239"/>
      <c r="BI84" s="239"/>
      <c r="BJ84" s="239"/>
      <c r="BK84" s="239"/>
      <c r="BL84" s="239"/>
      <c r="BM84" s="239"/>
      <c r="BN84" s="239"/>
      <c r="BO84" s="239"/>
      <c r="BP84" s="239"/>
      <c r="BQ84" s="236">
        <v>78</v>
      </c>
      <c r="BR84" s="241"/>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28"/>
    </row>
    <row r="85" spans="1:131" ht="26.25" customHeight="1" x14ac:dyDescent="0.15">
      <c r="A85" s="236">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39"/>
      <c r="BF85" s="239"/>
      <c r="BG85" s="239"/>
      <c r="BH85" s="239"/>
      <c r="BI85" s="239"/>
      <c r="BJ85" s="239"/>
      <c r="BK85" s="239"/>
      <c r="BL85" s="239"/>
      <c r="BM85" s="239"/>
      <c r="BN85" s="239"/>
      <c r="BO85" s="239"/>
      <c r="BP85" s="239"/>
      <c r="BQ85" s="236">
        <v>79</v>
      </c>
      <c r="BR85" s="241"/>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28"/>
    </row>
    <row r="86" spans="1:131" ht="26.25" customHeight="1" x14ac:dyDescent="0.15">
      <c r="A86" s="236">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39"/>
      <c r="BF86" s="239"/>
      <c r="BG86" s="239"/>
      <c r="BH86" s="239"/>
      <c r="BI86" s="239"/>
      <c r="BJ86" s="239"/>
      <c r="BK86" s="239"/>
      <c r="BL86" s="239"/>
      <c r="BM86" s="239"/>
      <c r="BN86" s="239"/>
      <c r="BO86" s="239"/>
      <c r="BP86" s="239"/>
      <c r="BQ86" s="236">
        <v>80</v>
      </c>
      <c r="BR86" s="241"/>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28"/>
    </row>
    <row r="87" spans="1:131" ht="26.25" customHeight="1" x14ac:dyDescent="0.15">
      <c r="A87" s="242">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39"/>
      <c r="BF87" s="239"/>
      <c r="BG87" s="239"/>
      <c r="BH87" s="239"/>
      <c r="BI87" s="239"/>
      <c r="BJ87" s="239"/>
      <c r="BK87" s="239"/>
      <c r="BL87" s="239"/>
      <c r="BM87" s="239"/>
      <c r="BN87" s="239"/>
      <c r="BO87" s="239"/>
      <c r="BP87" s="239"/>
      <c r="BQ87" s="236">
        <v>81</v>
      </c>
      <c r="BR87" s="241"/>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28"/>
    </row>
    <row r="88" spans="1:131" ht="26.25" customHeight="1" thickBot="1" x14ac:dyDescent="0.2">
      <c r="A88" s="238" t="s">
        <v>395</v>
      </c>
      <c r="B88" s="823" t="s">
        <v>426</v>
      </c>
      <c r="C88" s="824"/>
      <c r="D88" s="824"/>
      <c r="E88" s="824"/>
      <c r="F88" s="824"/>
      <c r="G88" s="824"/>
      <c r="H88" s="824"/>
      <c r="I88" s="824"/>
      <c r="J88" s="824"/>
      <c r="K88" s="824"/>
      <c r="L88" s="824"/>
      <c r="M88" s="824"/>
      <c r="N88" s="824"/>
      <c r="O88" s="824"/>
      <c r="P88" s="825"/>
      <c r="Q88" s="873"/>
      <c r="R88" s="874"/>
      <c r="S88" s="874"/>
      <c r="T88" s="874"/>
      <c r="U88" s="874"/>
      <c r="V88" s="874"/>
      <c r="W88" s="874"/>
      <c r="X88" s="874"/>
      <c r="Y88" s="874"/>
      <c r="Z88" s="874"/>
      <c r="AA88" s="874"/>
      <c r="AB88" s="874"/>
      <c r="AC88" s="874"/>
      <c r="AD88" s="874"/>
      <c r="AE88" s="874"/>
      <c r="AF88" s="877">
        <f>SUM(AF68:AJ72)</f>
        <v>1039</v>
      </c>
      <c r="AG88" s="877"/>
      <c r="AH88" s="877"/>
      <c r="AI88" s="877"/>
      <c r="AJ88" s="877"/>
      <c r="AK88" s="874"/>
      <c r="AL88" s="874"/>
      <c r="AM88" s="874"/>
      <c r="AN88" s="874"/>
      <c r="AO88" s="874"/>
      <c r="AP88" s="877">
        <f>SUM(AP68:AT72)</f>
        <v>2532</v>
      </c>
      <c r="AQ88" s="877"/>
      <c r="AR88" s="877"/>
      <c r="AS88" s="877"/>
      <c r="AT88" s="877"/>
      <c r="AU88" s="920">
        <f t="shared" ref="AU88" si="1">SUM(AU68:AY72)</f>
        <v>265</v>
      </c>
      <c r="AV88" s="885"/>
      <c r="AW88" s="885"/>
      <c r="AX88" s="885"/>
      <c r="AY88" s="921"/>
      <c r="AZ88" s="922"/>
      <c r="BA88" s="824"/>
      <c r="BB88" s="824"/>
      <c r="BC88" s="824"/>
      <c r="BD88" s="923"/>
      <c r="BE88" s="239"/>
      <c r="BF88" s="239"/>
      <c r="BG88" s="239"/>
      <c r="BH88" s="239"/>
      <c r="BI88" s="239"/>
      <c r="BJ88" s="239"/>
      <c r="BK88" s="239"/>
      <c r="BL88" s="239"/>
      <c r="BM88" s="239"/>
      <c r="BN88" s="239"/>
      <c r="BO88" s="239"/>
      <c r="BP88" s="239"/>
      <c r="BQ88" s="236">
        <v>82</v>
      </c>
      <c r="BR88" s="241"/>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395</v>
      </c>
      <c r="BR102" s="823" t="s">
        <v>427</v>
      </c>
      <c r="BS102" s="824"/>
      <c r="BT102" s="824"/>
      <c r="BU102" s="824"/>
      <c r="BV102" s="824"/>
      <c r="BW102" s="824"/>
      <c r="BX102" s="824"/>
      <c r="BY102" s="824"/>
      <c r="BZ102" s="824"/>
      <c r="CA102" s="824"/>
      <c r="CB102" s="824"/>
      <c r="CC102" s="824"/>
      <c r="CD102" s="824"/>
      <c r="CE102" s="824"/>
      <c r="CF102" s="824"/>
      <c r="CG102" s="825"/>
      <c r="CH102" s="924"/>
      <c r="CI102" s="925"/>
      <c r="CJ102" s="925"/>
      <c r="CK102" s="925"/>
      <c r="CL102" s="926"/>
      <c r="CM102" s="924"/>
      <c r="CN102" s="925"/>
      <c r="CO102" s="925"/>
      <c r="CP102" s="925"/>
      <c r="CQ102" s="926"/>
      <c r="CR102" s="927"/>
      <c r="CS102" s="885"/>
      <c r="CT102" s="885"/>
      <c r="CU102" s="885"/>
      <c r="CV102" s="928"/>
      <c r="CW102" s="927"/>
      <c r="CX102" s="885"/>
      <c r="CY102" s="885"/>
      <c r="CZ102" s="885"/>
      <c r="DA102" s="928"/>
      <c r="DB102" s="927"/>
      <c r="DC102" s="885"/>
      <c r="DD102" s="885"/>
      <c r="DE102" s="885"/>
      <c r="DF102" s="928"/>
      <c r="DG102" s="927"/>
      <c r="DH102" s="885"/>
      <c r="DI102" s="885"/>
      <c r="DJ102" s="885"/>
      <c r="DK102" s="928"/>
      <c r="DL102" s="927"/>
      <c r="DM102" s="885"/>
      <c r="DN102" s="885"/>
      <c r="DO102" s="885"/>
      <c r="DP102" s="928"/>
      <c r="DQ102" s="927"/>
      <c r="DR102" s="885"/>
      <c r="DS102" s="885"/>
      <c r="DT102" s="885"/>
      <c r="DU102" s="928"/>
      <c r="DV102" s="823"/>
      <c r="DW102" s="824"/>
      <c r="DX102" s="824"/>
      <c r="DY102" s="824"/>
      <c r="DZ102" s="923"/>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430</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431</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28" customFormat="1" ht="26.25" customHeight="1" x14ac:dyDescent="0.15">
      <c r="A109" s="949" t="s">
        <v>434</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435</v>
      </c>
      <c r="AB109" s="930"/>
      <c r="AC109" s="930"/>
      <c r="AD109" s="930"/>
      <c r="AE109" s="931"/>
      <c r="AF109" s="929" t="s">
        <v>436</v>
      </c>
      <c r="AG109" s="930"/>
      <c r="AH109" s="930"/>
      <c r="AI109" s="930"/>
      <c r="AJ109" s="931"/>
      <c r="AK109" s="929" t="s">
        <v>313</v>
      </c>
      <c r="AL109" s="930"/>
      <c r="AM109" s="930"/>
      <c r="AN109" s="930"/>
      <c r="AO109" s="931"/>
      <c r="AP109" s="929" t="s">
        <v>437</v>
      </c>
      <c r="AQ109" s="930"/>
      <c r="AR109" s="930"/>
      <c r="AS109" s="930"/>
      <c r="AT109" s="932"/>
      <c r="AU109" s="949" t="s">
        <v>434</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435</v>
      </c>
      <c r="BR109" s="930"/>
      <c r="BS109" s="930"/>
      <c r="BT109" s="930"/>
      <c r="BU109" s="931"/>
      <c r="BV109" s="929" t="s">
        <v>436</v>
      </c>
      <c r="BW109" s="930"/>
      <c r="BX109" s="930"/>
      <c r="BY109" s="930"/>
      <c r="BZ109" s="931"/>
      <c r="CA109" s="929" t="s">
        <v>313</v>
      </c>
      <c r="CB109" s="930"/>
      <c r="CC109" s="930"/>
      <c r="CD109" s="930"/>
      <c r="CE109" s="931"/>
      <c r="CF109" s="950" t="s">
        <v>437</v>
      </c>
      <c r="CG109" s="950"/>
      <c r="CH109" s="950"/>
      <c r="CI109" s="950"/>
      <c r="CJ109" s="950"/>
      <c r="CK109" s="929" t="s">
        <v>438</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435</v>
      </c>
      <c r="DH109" s="930"/>
      <c r="DI109" s="930"/>
      <c r="DJ109" s="930"/>
      <c r="DK109" s="931"/>
      <c r="DL109" s="929" t="s">
        <v>436</v>
      </c>
      <c r="DM109" s="930"/>
      <c r="DN109" s="930"/>
      <c r="DO109" s="930"/>
      <c r="DP109" s="931"/>
      <c r="DQ109" s="929" t="s">
        <v>313</v>
      </c>
      <c r="DR109" s="930"/>
      <c r="DS109" s="930"/>
      <c r="DT109" s="930"/>
      <c r="DU109" s="931"/>
      <c r="DV109" s="929" t="s">
        <v>437</v>
      </c>
      <c r="DW109" s="930"/>
      <c r="DX109" s="930"/>
      <c r="DY109" s="930"/>
      <c r="DZ109" s="932"/>
    </row>
    <row r="110" spans="1:131" s="228" customFormat="1" ht="26.25" customHeight="1" x14ac:dyDescent="0.15">
      <c r="A110" s="933" t="s">
        <v>439</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586747</v>
      </c>
      <c r="AB110" s="937"/>
      <c r="AC110" s="937"/>
      <c r="AD110" s="937"/>
      <c r="AE110" s="938"/>
      <c r="AF110" s="939">
        <v>601452</v>
      </c>
      <c r="AG110" s="937"/>
      <c r="AH110" s="937"/>
      <c r="AI110" s="937"/>
      <c r="AJ110" s="938"/>
      <c r="AK110" s="939">
        <v>603765</v>
      </c>
      <c r="AL110" s="937"/>
      <c r="AM110" s="937"/>
      <c r="AN110" s="937"/>
      <c r="AO110" s="938"/>
      <c r="AP110" s="940">
        <v>13.9</v>
      </c>
      <c r="AQ110" s="941"/>
      <c r="AR110" s="941"/>
      <c r="AS110" s="941"/>
      <c r="AT110" s="942"/>
      <c r="AU110" s="943" t="s">
        <v>75</v>
      </c>
      <c r="AV110" s="944"/>
      <c r="AW110" s="944"/>
      <c r="AX110" s="944"/>
      <c r="AY110" s="944"/>
      <c r="AZ110" s="965" t="s">
        <v>440</v>
      </c>
      <c r="BA110" s="934"/>
      <c r="BB110" s="934"/>
      <c r="BC110" s="934"/>
      <c r="BD110" s="934"/>
      <c r="BE110" s="934"/>
      <c r="BF110" s="934"/>
      <c r="BG110" s="934"/>
      <c r="BH110" s="934"/>
      <c r="BI110" s="934"/>
      <c r="BJ110" s="934"/>
      <c r="BK110" s="934"/>
      <c r="BL110" s="934"/>
      <c r="BM110" s="934"/>
      <c r="BN110" s="934"/>
      <c r="BO110" s="934"/>
      <c r="BP110" s="935"/>
      <c r="BQ110" s="966">
        <v>5301357</v>
      </c>
      <c r="BR110" s="967"/>
      <c r="BS110" s="967"/>
      <c r="BT110" s="967"/>
      <c r="BU110" s="967"/>
      <c r="BV110" s="967">
        <v>5402873</v>
      </c>
      <c r="BW110" s="967"/>
      <c r="BX110" s="967"/>
      <c r="BY110" s="967"/>
      <c r="BZ110" s="967"/>
      <c r="CA110" s="967">
        <v>5092552</v>
      </c>
      <c r="CB110" s="967"/>
      <c r="CC110" s="967"/>
      <c r="CD110" s="967"/>
      <c r="CE110" s="967"/>
      <c r="CF110" s="980">
        <v>117</v>
      </c>
      <c r="CG110" s="981"/>
      <c r="CH110" s="981"/>
      <c r="CI110" s="981"/>
      <c r="CJ110" s="981"/>
      <c r="CK110" s="982" t="s">
        <v>441</v>
      </c>
      <c r="CL110" s="983"/>
      <c r="CM110" s="965" t="s">
        <v>442</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6" t="s">
        <v>419</v>
      </c>
      <c r="DH110" s="967"/>
      <c r="DI110" s="967"/>
      <c r="DJ110" s="967"/>
      <c r="DK110" s="967"/>
      <c r="DL110" s="967" t="s">
        <v>419</v>
      </c>
      <c r="DM110" s="967"/>
      <c r="DN110" s="967"/>
      <c r="DO110" s="967"/>
      <c r="DP110" s="967"/>
      <c r="DQ110" s="967" t="s">
        <v>443</v>
      </c>
      <c r="DR110" s="967"/>
      <c r="DS110" s="967"/>
      <c r="DT110" s="967"/>
      <c r="DU110" s="967"/>
      <c r="DV110" s="968" t="s">
        <v>443</v>
      </c>
      <c r="DW110" s="968"/>
      <c r="DX110" s="968"/>
      <c r="DY110" s="968"/>
      <c r="DZ110" s="969"/>
    </row>
    <row r="111" spans="1:131" s="228" customFormat="1" ht="26.25" customHeight="1" x14ac:dyDescent="0.15">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419</v>
      </c>
      <c r="AB111" s="974"/>
      <c r="AC111" s="974"/>
      <c r="AD111" s="974"/>
      <c r="AE111" s="975"/>
      <c r="AF111" s="976" t="s">
        <v>419</v>
      </c>
      <c r="AG111" s="974"/>
      <c r="AH111" s="974"/>
      <c r="AI111" s="974"/>
      <c r="AJ111" s="975"/>
      <c r="AK111" s="976" t="s">
        <v>419</v>
      </c>
      <c r="AL111" s="974"/>
      <c r="AM111" s="974"/>
      <c r="AN111" s="974"/>
      <c r="AO111" s="975"/>
      <c r="AP111" s="977" t="s">
        <v>443</v>
      </c>
      <c r="AQ111" s="978"/>
      <c r="AR111" s="978"/>
      <c r="AS111" s="978"/>
      <c r="AT111" s="979"/>
      <c r="AU111" s="945"/>
      <c r="AV111" s="946"/>
      <c r="AW111" s="946"/>
      <c r="AX111" s="946"/>
      <c r="AY111" s="946"/>
      <c r="AZ111" s="958" t="s">
        <v>445</v>
      </c>
      <c r="BA111" s="959"/>
      <c r="BB111" s="959"/>
      <c r="BC111" s="959"/>
      <c r="BD111" s="959"/>
      <c r="BE111" s="959"/>
      <c r="BF111" s="959"/>
      <c r="BG111" s="959"/>
      <c r="BH111" s="959"/>
      <c r="BI111" s="959"/>
      <c r="BJ111" s="959"/>
      <c r="BK111" s="959"/>
      <c r="BL111" s="959"/>
      <c r="BM111" s="959"/>
      <c r="BN111" s="959"/>
      <c r="BO111" s="959"/>
      <c r="BP111" s="960"/>
      <c r="BQ111" s="961" t="s">
        <v>419</v>
      </c>
      <c r="BR111" s="962"/>
      <c r="BS111" s="962"/>
      <c r="BT111" s="962"/>
      <c r="BU111" s="962"/>
      <c r="BV111" s="962" t="s">
        <v>443</v>
      </c>
      <c r="BW111" s="962"/>
      <c r="BX111" s="962"/>
      <c r="BY111" s="962"/>
      <c r="BZ111" s="962"/>
      <c r="CA111" s="962" t="s">
        <v>443</v>
      </c>
      <c r="CB111" s="962"/>
      <c r="CC111" s="962"/>
      <c r="CD111" s="962"/>
      <c r="CE111" s="962"/>
      <c r="CF111" s="956" t="s">
        <v>443</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419</v>
      </c>
      <c r="DH111" s="962"/>
      <c r="DI111" s="962"/>
      <c r="DJ111" s="962"/>
      <c r="DK111" s="962"/>
      <c r="DL111" s="962" t="s">
        <v>443</v>
      </c>
      <c r="DM111" s="962"/>
      <c r="DN111" s="962"/>
      <c r="DO111" s="962"/>
      <c r="DP111" s="962"/>
      <c r="DQ111" s="962" t="s">
        <v>419</v>
      </c>
      <c r="DR111" s="962"/>
      <c r="DS111" s="962"/>
      <c r="DT111" s="962"/>
      <c r="DU111" s="962"/>
      <c r="DV111" s="963" t="s">
        <v>443</v>
      </c>
      <c r="DW111" s="963"/>
      <c r="DX111" s="963"/>
      <c r="DY111" s="963"/>
      <c r="DZ111" s="964"/>
    </row>
    <row r="112" spans="1:131" s="228" customFormat="1" ht="26.25" customHeight="1" x14ac:dyDescent="0.15">
      <c r="A112" s="988" t="s">
        <v>447</v>
      </c>
      <c r="B112" s="989"/>
      <c r="C112" s="959" t="s">
        <v>448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133</v>
      </c>
      <c r="AB112" s="995"/>
      <c r="AC112" s="995"/>
      <c r="AD112" s="995"/>
      <c r="AE112" s="996"/>
      <c r="AF112" s="997" t="s">
        <v>133</v>
      </c>
      <c r="AG112" s="995"/>
      <c r="AH112" s="995"/>
      <c r="AI112" s="995"/>
      <c r="AJ112" s="996"/>
      <c r="AK112" s="997" t="s">
        <v>449</v>
      </c>
      <c r="AL112" s="995"/>
      <c r="AM112" s="995"/>
      <c r="AN112" s="995"/>
      <c r="AO112" s="996"/>
      <c r="AP112" s="998" t="s">
        <v>133</v>
      </c>
      <c r="AQ112" s="999"/>
      <c r="AR112" s="999"/>
      <c r="AS112" s="999"/>
      <c r="AT112" s="1000"/>
      <c r="AU112" s="945"/>
      <c r="AV112" s="946"/>
      <c r="AW112" s="946"/>
      <c r="AX112" s="946"/>
      <c r="AY112" s="946"/>
      <c r="AZ112" s="958" t="s">
        <v>450</v>
      </c>
      <c r="BA112" s="959"/>
      <c r="BB112" s="959"/>
      <c r="BC112" s="959"/>
      <c r="BD112" s="959"/>
      <c r="BE112" s="959"/>
      <c r="BF112" s="959"/>
      <c r="BG112" s="959"/>
      <c r="BH112" s="959"/>
      <c r="BI112" s="959"/>
      <c r="BJ112" s="959"/>
      <c r="BK112" s="959"/>
      <c r="BL112" s="959"/>
      <c r="BM112" s="959"/>
      <c r="BN112" s="959"/>
      <c r="BO112" s="959"/>
      <c r="BP112" s="960"/>
      <c r="BQ112" s="961">
        <v>1439156</v>
      </c>
      <c r="BR112" s="962"/>
      <c r="BS112" s="962"/>
      <c r="BT112" s="962"/>
      <c r="BU112" s="962"/>
      <c r="BV112" s="962">
        <v>1360889</v>
      </c>
      <c r="BW112" s="962"/>
      <c r="BX112" s="962"/>
      <c r="BY112" s="962"/>
      <c r="BZ112" s="962"/>
      <c r="CA112" s="962">
        <v>1276799</v>
      </c>
      <c r="CB112" s="962"/>
      <c r="CC112" s="962"/>
      <c r="CD112" s="962"/>
      <c r="CE112" s="962"/>
      <c r="CF112" s="956">
        <v>29.3</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133</v>
      </c>
      <c r="DH112" s="962"/>
      <c r="DI112" s="962"/>
      <c r="DJ112" s="962"/>
      <c r="DK112" s="962"/>
      <c r="DL112" s="962" t="s">
        <v>452</v>
      </c>
      <c r="DM112" s="962"/>
      <c r="DN112" s="962"/>
      <c r="DO112" s="962"/>
      <c r="DP112" s="962"/>
      <c r="DQ112" s="962" t="s">
        <v>133</v>
      </c>
      <c r="DR112" s="962"/>
      <c r="DS112" s="962"/>
      <c r="DT112" s="962"/>
      <c r="DU112" s="962"/>
      <c r="DV112" s="963" t="s">
        <v>133</v>
      </c>
      <c r="DW112" s="963"/>
      <c r="DX112" s="963"/>
      <c r="DY112" s="963"/>
      <c r="DZ112" s="964"/>
    </row>
    <row r="113" spans="1:130" s="228" customFormat="1" ht="26.25" customHeight="1" x14ac:dyDescent="0.15">
      <c r="A113" s="990"/>
      <c r="B113" s="991"/>
      <c r="C113" s="959" t="s">
        <v>453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156414</v>
      </c>
      <c r="AB113" s="974"/>
      <c r="AC113" s="974"/>
      <c r="AD113" s="974"/>
      <c r="AE113" s="975"/>
      <c r="AF113" s="976">
        <v>148235</v>
      </c>
      <c r="AG113" s="974"/>
      <c r="AH113" s="974"/>
      <c r="AI113" s="974"/>
      <c r="AJ113" s="975"/>
      <c r="AK113" s="976">
        <v>150922</v>
      </c>
      <c r="AL113" s="974"/>
      <c r="AM113" s="974"/>
      <c r="AN113" s="974"/>
      <c r="AO113" s="975"/>
      <c r="AP113" s="977">
        <v>3.5</v>
      </c>
      <c r="AQ113" s="978"/>
      <c r="AR113" s="978"/>
      <c r="AS113" s="978"/>
      <c r="AT113" s="979"/>
      <c r="AU113" s="945"/>
      <c r="AV113" s="946"/>
      <c r="AW113" s="946"/>
      <c r="AX113" s="946"/>
      <c r="AY113" s="946"/>
      <c r="AZ113" s="958" t="s">
        <v>454</v>
      </c>
      <c r="BA113" s="959"/>
      <c r="BB113" s="959"/>
      <c r="BC113" s="959"/>
      <c r="BD113" s="959"/>
      <c r="BE113" s="959"/>
      <c r="BF113" s="959"/>
      <c r="BG113" s="959"/>
      <c r="BH113" s="959"/>
      <c r="BI113" s="959"/>
      <c r="BJ113" s="959"/>
      <c r="BK113" s="959"/>
      <c r="BL113" s="959"/>
      <c r="BM113" s="959"/>
      <c r="BN113" s="959"/>
      <c r="BO113" s="959"/>
      <c r="BP113" s="960"/>
      <c r="BQ113" s="961">
        <v>282392</v>
      </c>
      <c r="BR113" s="962"/>
      <c r="BS113" s="962"/>
      <c r="BT113" s="962"/>
      <c r="BU113" s="962"/>
      <c r="BV113" s="962">
        <v>278665</v>
      </c>
      <c r="BW113" s="962"/>
      <c r="BX113" s="962"/>
      <c r="BY113" s="962"/>
      <c r="BZ113" s="962"/>
      <c r="CA113" s="962">
        <v>265753</v>
      </c>
      <c r="CB113" s="962"/>
      <c r="CC113" s="962"/>
      <c r="CD113" s="962"/>
      <c r="CE113" s="962"/>
      <c r="CF113" s="956">
        <v>6.1</v>
      </c>
      <c r="CG113" s="957"/>
      <c r="CH113" s="957"/>
      <c r="CI113" s="957"/>
      <c r="CJ113" s="957"/>
      <c r="CK113" s="984"/>
      <c r="CL113" s="985"/>
      <c r="CM113" s="958" t="s">
        <v>455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133</v>
      </c>
      <c r="DH113" s="995"/>
      <c r="DI113" s="995"/>
      <c r="DJ113" s="995"/>
      <c r="DK113" s="996"/>
      <c r="DL113" s="997" t="s">
        <v>133</v>
      </c>
      <c r="DM113" s="995"/>
      <c r="DN113" s="995"/>
      <c r="DO113" s="995"/>
      <c r="DP113" s="996"/>
      <c r="DQ113" s="997" t="s">
        <v>456</v>
      </c>
      <c r="DR113" s="995"/>
      <c r="DS113" s="995"/>
      <c r="DT113" s="995"/>
      <c r="DU113" s="996"/>
      <c r="DV113" s="998" t="s">
        <v>456</v>
      </c>
      <c r="DW113" s="999"/>
      <c r="DX113" s="999"/>
      <c r="DY113" s="999"/>
      <c r="DZ113" s="1000"/>
    </row>
    <row r="114" spans="1:130" s="228" customFormat="1" ht="26.25" customHeight="1" x14ac:dyDescent="0.15">
      <c r="A114" s="990"/>
      <c r="B114" s="991"/>
      <c r="C114" s="959" t="s">
        <v>457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15628</v>
      </c>
      <c r="AB114" s="995"/>
      <c r="AC114" s="995"/>
      <c r="AD114" s="995"/>
      <c r="AE114" s="996"/>
      <c r="AF114" s="997">
        <v>23378</v>
      </c>
      <c r="AG114" s="995"/>
      <c r="AH114" s="995"/>
      <c r="AI114" s="995"/>
      <c r="AJ114" s="996"/>
      <c r="AK114" s="997">
        <v>26269</v>
      </c>
      <c r="AL114" s="995"/>
      <c r="AM114" s="995"/>
      <c r="AN114" s="995"/>
      <c r="AO114" s="996"/>
      <c r="AP114" s="998">
        <v>0.6</v>
      </c>
      <c r="AQ114" s="999"/>
      <c r="AR114" s="999"/>
      <c r="AS114" s="999"/>
      <c r="AT114" s="1000"/>
      <c r="AU114" s="945"/>
      <c r="AV114" s="946"/>
      <c r="AW114" s="946"/>
      <c r="AX114" s="946"/>
      <c r="AY114" s="946"/>
      <c r="AZ114" s="958" t="s">
        <v>458</v>
      </c>
      <c r="BA114" s="959"/>
      <c r="BB114" s="959"/>
      <c r="BC114" s="959"/>
      <c r="BD114" s="959"/>
      <c r="BE114" s="959"/>
      <c r="BF114" s="959"/>
      <c r="BG114" s="959"/>
      <c r="BH114" s="959"/>
      <c r="BI114" s="959"/>
      <c r="BJ114" s="959"/>
      <c r="BK114" s="959"/>
      <c r="BL114" s="959"/>
      <c r="BM114" s="959"/>
      <c r="BN114" s="959"/>
      <c r="BO114" s="959"/>
      <c r="BP114" s="960"/>
      <c r="BQ114" s="961">
        <v>805956</v>
      </c>
      <c r="BR114" s="962"/>
      <c r="BS114" s="962"/>
      <c r="BT114" s="962"/>
      <c r="BU114" s="962"/>
      <c r="BV114" s="962">
        <v>781517</v>
      </c>
      <c r="BW114" s="962"/>
      <c r="BX114" s="962"/>
      <c r="BY114" s="962"/>
      <c r="BZ114" s="962"/>
      <c r="CA114" s="962">
        <v>772874</v>
      </c>
      <c r="CB114" s="962"/>
      <c r="CC114" s="962"/>
      <c r="CD114" s="962"/>
      <c r="CE114" s="962"/>
      <c r="CF114" s="956">
        <v>17.8</v>
      </c>
      <c r="CG114" s="957"/>
      <c r="CH114" s="957"/>
      <c r="CI114" s="957"/>
      <c r="CJ114" s="957"/>
      <c r="CK114" s="984"/>
      <c r="CL114" s="985"/>
      <c r="CM114" s="958" t="s">
        <v>459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133</v>
      </c>
      <c r="DH114" s="995"/>
      <c r="DI114" s="995"/>
      <c r="DJ114" s="995"/>
      <c r="DK114" s="996"/>
      <c r="DL114" s="997" t="s">
        <v>133</v>
      </c>
      <c r="DM114" s="995"/>
      <c r="DN114" s="995"/>
      <c r="DO114" s="995"/>
      <c r="DP114" s="996"/>
      <c r="DQ114" s="997" t="s">
        <v>133</v>
      </c>
      <c r="DR114" s="995"/>
      <c r="DS114" s="995"/>
      <c r="DT114" s="995"/>
      <c r="DU114" s="996"/>
      <c r="DV114" s="998" t="s">
        <v>460</v>
      </c>
      <c r="DW114" s="999"/>
      <c r="DX114" s="999"/>
      <c r="DY114" s="999"/>
      <c r="DZ114" s="1000"/>
    </row>
    <row r="115" spans="1:130" s="228" customFormat="1" ht="26.25" customHeight="1" x14ac:dyDescent="0.15">
      <c r="A115" s="990"/>
      <c r="B115" s="991"/>
      <c r="C115" s="959" t="s">
        <v>461</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9096</v>
      </c>
      <c r="AB115" s="974"/>
      <c r="AC115" s="974"/>
      <c r="AD115" s="974"/>
      <c r="AE115" s="975"/>
      <c r="AF115" s="976" t="s">
        <v>133</v>
      </c>
      <c r="AG115" s="974"/>
      <c r="AH115" s="974"/>
      <c r="AI115" s="974"/>
      <c r="AJ115" s="975"/>
      <c r="AK115" s="976" t="s">
        <v>133</v>
      </c>
      <c r="AL115" s="974"/>
      <c r="AM115" s="974"/>
      <c r="AN115" s="974"/>
      <c r="AO115" s="975"/>
      <c r="AP115" s="977" t="s">
        <v>449</v>
      </c>
      <c r="AQ115" s="978"/>
      <c r="AR115" s="978"/>
      <c r="AS115" s="978"/>
      <c r="AT115" s="979"/>
      <c r="AU115" s="945"/>
      <c r="AV115" s="946"/>
      <c r="AW115" s="946"/>
      <c r="AX115" s="946"/>
      <c r="AY115" s="946"/>
      <c r="AZ115" s="958" t="s">
        <v>462</v>
      </c>
      <c r="BA115" s="959"/>
      <c r="BB115" s="959"/>
      <c r="BC115" s="959"/>
      <c r="BD115" s="959"/>
      <c r="BE115" s="959"/>
      <c r="BF115" s="959"/>
      <c r="BG115" s="959"/>
      <c r="BH115" s="959"/>
      <c r="BI115" s="959"/>
      <c r="BJ115" s="959"/>
      <c r="BK115" s="959"/>
      <c r="BL115" s="959"/>
      <c r="BM115" s="959"/>
      <c r="BN115" s="959"/>
      <c r="BO115" s="959"/>
      <c r="BP115" s="960"/>
      <c r="BQ115" s="961" t="s">
        <v>443</v>
      </c>
      <c r="BR115" s="962"/>
      <c r="BS115" s="962"/>
      <c r="BT115" s="962"/>
      <c r="BU115" s="962"/>
      <c r="BV115" s="962" t="s">
        <v>456</v>
      </c>
      <c r="BW115" s="962"/>
      <c r="BX115" s="962"/>
      <c r="BY115" s="962"/>
      <c r="BZ115" s="962"/>
      <c r="CA115" s="962" t="s">
        <v>133</v>
      </c>
      <c r="CB115" s="962"/>
      <c r="CC115" s="962"/>
      <c r="CD115" s="962"/>
      <c r="CE115" s="962"/>
      <c r="CF115" s="956" t="s">
        <v>133</v>
      </c>
      <c r="CG115" s="957"/>
      <c r="CH115" s="957"/>
      <c r="CI115" s="957"/>
      <c r="CJ115" s="957"/>
      <c r="CK115" s="984"/>
      <c r="CL115" s="985"/>
      <c r="CM115" s="958" t="s">
        <v>463</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449</v>
      </c>
      <c r="DH115" s="995"/>
      <c r="DI115" s="995"/>
      <c r="DJ115" s="995"/>
      <c r="DK115" s="996"/>
      <c r="DL115" s="997" t="s">
        <v>456</v>
      </c>
      <c r="DM115" s="995"/>
      <c r="DN115" s="995"/>
      <c r="DO115" s="995"/>
      <c r="DP115" s="996"/>
      <c r="DQ115" s="997" t="s">
        <v>443</v>
      </c>
      <c r="DR115" s="995"/>
      <c r="DS115" s="995"/>
      <c r="DT115" s="995"/>
      <c r="DU115" s="996"/>
      <c r="DV115" s="998" t="s">
        <v>449</v>
      </c>
      <c r="DW115" s="999"/>
      <c r="DX115" s="999"/>
      <c r="DY115" s="999"/>
      <c r="DZ115" s="1000"/>
    </row>
    <row r="116" spans="1:130" s="228" customFormat="1" ht="26.25" customHeight="1" x14ac:dyDescent="0.15">
      <c r="A116" s="992"/>
      <c r="B116" s="993"/>
      <c r="C116" s="1001" t="s">
        <v>464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133</v>
      </c>
      <c r="AB116" s="995"/>
      <c r="AC116" s="995"/>
      <c r="AD116" s="995"/>
      <c r="AE116" s="996"/>
      <c r="AF116" s="997" t="s">
        <v>460</v>
      </c>
      <c r="AG116" s="995"/>
      <c r="AH116" s="995"/>
      <c r="AI116" s="995"/>
      <c r="AJ116" s="996"/>
      <c r="AK116" s="997" t="s">
        <v>449</v>
      </c>
      <c r="AL116" s="995"/>
      <c r="AM116" s="995"/>
      <c r="AN116" s="995"/>
      <c r="AO116" s="996"/>
      <c r="AP116" s="998" t="s">
        <v>133</v>
      </c>
      <c r="AQ116" s="999"/>
      <c r="AR116" s="999"/>
      <c r="AS116" s="999"/>
      <c r="AT116" s="1000"/>
      <c r="AU116" s="945"/>
      <c r="AV116" s="946"/>
      <c r="AW116" s="946"/>
      <c r="AX116" s="946"/>
      <c r="AY116" s="946"/>
      <c r="AZ116" s="1003" t="s">
        <v>465</v>
      </c>
      <c r="BA116" s="1004"/>
      <c r="BB116" s="1004"/>
      <c r="BC116" s="1004"/>
      <c r="BD116" s="1004"/>
      <c r="BE116" s="1004"/>
      <c r="BF116" s="1004"/>
      <c r="BG116" s="1004"/>
      <c r="BH116" s="1004"/>
      <c r="BI116" s="1004"/>
      <c r="BJ116" s="1004"/>
      <c r="BK116" s="1004"/>
      <c r="BL116" s="1004"/>
      <c r="BM116" s="1004"/>
      <c r="BN116" s="1004"/>
      <c r="BO116" s="1004"/>
      <c r="BP116" s="1005"/>
      <c r="BQ116" s="961" t="s">
        <v>452</v>
      </c>
      <c r="BR116" s="962"/>
      <c r="BS116" s="962"/>
      <c r="BT116" s="962"/>
      <c r="BU116" s="962"/>
      <c r="BV116" s="962" t="s">
        <v>133</v>
      </c>
      <c r="BW116" s="962"/>
      <c r="BX116" s="962"/>
      <c r="BY116" s="962"/>
      <c r="BZ116" s="962"/>
      <c r="CA116" s="962" t="s">
        <v>460</v>
      </c>
      <c r="CB116" s="962"/>
      <c r="CC116" s="962"/>
      <c r="CD116" s="962"/>
      <c r="CE116" s="962"/>
      <c r="CF116" s="956" t="s">
        <v>449</v>
      </c>
      <c r="CG116" s="957"/>
      <c r="CH116" s="957"/>
      <c r="CI116" s="957"/>
      <c r="CJ116" s="957"/>
      <c r="CK116" s="984"/>
      <c r="CL116" s="985"/>
      <c r="CM116" s="958" t="s">
        <v>466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133</v>
      </c>
      <c r="DH116" s="995"/>
      <c r="DI116" s="995"/>
      <c r="DJ116" s="995"/>
      <c r="DK116" s="996"/>
      <c r="DL116" s="997" t="s">
        <v>133</v>
      </c>
      <c r="DM116" s="995"/>
      <c r="DN116" s="995"/>
      <c r="DO116" s="995"/>
      <c r="DP116" s="996"/>
      <c r="DQ116" s="997" t="s">
        <v>133</v>
      </c>
      <c r="DR116" s="995"/>
      <c r="DS116" s="995"/>
      <c r="DT116" s="995"/>
      <c r="DU116" s="996"/>
      <c r="DV116" s="998" t="s">
        <v>449</v>
      </c>
      <c r="DW116" s="999"/>
      <c r="DX116" s="999"/>
      <c r="DY116" s="999"/>
      <c r="DZ116" s="1000"/>
    </row>
    <row r="117" spans="1:130" s="228" customFormat="1" ht="26.25" customHeight="1" x14ac:dyDescent="0.15">
      <c r="A117" s="949" t="s">
        <v>193</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3" t="s">
        <v>467</v>
      </c>
      <c r="Z117" s="931"/>
      <c r="AA117" s="1014">
        <v>767885</v>
      </c>
      <c r="AB117" s="1015"/>
      <c r="AC117" s="1015"/>
      <c r="AD117" s="1015"/>
      <c r="AE117" s="1016"/>
      <c r="AF117" s="1017">
        <v>773065</v>
      </c>
      <c r="AG117" s="1015"/>
      <c r="AH117" s="1015"/>
      <c r="AI117" s="1015"/>
      <c r="AJ117" s="1016"/>
      <c r="AK117" s="1017">
        <v>780956</v>
      </c>
      <c r="AL117" s="1015"/>
      <c r="AM117" s="1015"/>
      <c r="AN117" s="1015"/>
      <c r="AO117" s="1016"/>
      <c r="AP117" s="1018"/>
      <c r="AQ117" s="1019"/>
      <c r="AR117" s="1019"/>
      <c r="AS117" s="1019"/>
      <c r="AT117" s="1020"/>
      <c r="AU117" s="945"/>
      <c r="AV117" s="946"/>
      <c r="AW117" s="946"/>
      <c r="AX117" s="946"/>
      <c r="AY117" s="946"/>
      <c r="AZ117" s="1010" t="s">
        <v>468</v>
      </c>
      <c r="BA117" s="1011"/>
      <c r="BB117" s="1011"/>
      <c r="BC117" s="1011"/>
      <c r="BD117" s="1011"/>
      <c r="BE117" s="1011"/>
      <c r="BF117" s="1011"/>
      <c r="BG117" s="1011"/>
      <c r="BH117" s="1011"/>
      <c r="BI117" s="1011"/>
      <c r="BJ117" s="1011"/>
      <c r="BK117" s="1011"/>
      <c r="BL117" s="1011"/>
      <c r="BM117" s="1011"/>
      <c r="BN117" s="1011"/>
      <c r="BO117" s="1011"/>
      <c r="BP117" s="1012"/>
      <c r="BQ117" s="961" t="s">
        <v>133</v>
      </c>
      <c r="BR117" s="962"/>
      <c r="BS117" s="962"/>
      <c r="BT117" s="962"/>
      <c r="BU117" s="962"/>
      <c r="BV117" s="962" t="s">
        <v>469</v>
      </c>
      <c r="BW117" s="962"/>
      <c r="BX117" s="962"/>
      <c r="BY117" s="962"/>
      <c r="BZ117" s="962"/>
      <c r="CA117" s="962" t="s">
        <v>133</v>
      </c>
      <c r="CB117" s="962"/>
      <c r="CC117" s="962"/>
      <c r="CD117" s="962"/>
      <c r="CE117" s="962"/>
      <c r="CF117" s="956" t="s">
        <v>133</v>
      </c>
      <c r="CG117" s="957"/>
      <c r="CH117" s="957"/>
      <c r="CI117" s="957"/>
      <c r="CJ117" s="957"/>
      <c r="CK117" s="984"/>
      <c r="CL117" s="985"/>
      <c r="CM117" s="958" t="s">
        <v>470</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133</v>
      </c>
      <c r="DH117" s="995"/>
      <c r="DI117" s="995"/>
      <c r="DJ117" s="995"/>
      <c r="DK117" s="996"/>
      <c r="DL117" s="997" t="s">
        <v>452</v>
      </c>
      <c r="DM117" s="995"/>
      <c r="DN117" s="995"/>
      <c r="DO117" s="995"/>
      <c r="DP117" s="996"/>
      <c r="DQ117" s="997" t="s">
        <v>133</v>
      </c>
      <c r="DR117" s="995"/>
      <c r="DS117" s="995"/>
      <c r="DT117" s="995"/>
      <c r="DU117" s="996"/>
      <c r="DV117" s="998" t="s">
        <v>133</v>
      </c>
      <c r="DW117" s="999"/>
      <c r="DX117" s="999"/>
      <c r="DY117" s="999"/>
      <c r="DZ117" s="1000"/>
    </row>
    <row r="118" spans="1:130" s="228" customFormat="1" ht="26.25" customHeight="1" x14ac:dyDescent="0.15">
      <c r="A118" s="949" t="s">
        <v>438</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435</v>
      </c>
      <c r="AB118" s="930"/>
      <c r="AC118" s="930"/>
      <c r="AD118" s="930"/>
      <c r="AE118" s="931"/>
      <c r="AF118" s="929" t="s">
        <v>436</v>
      </c>
      <c r="AG118" s="930"/>
      <c r="AH118" s="930"/>
      <c r="AI118" s="930"/>
      <c r="AJ118" s="931"/>
      <c r="AK118" s="929" t="s">
        <v>313</v>
      </c>
      <c r="AL118" s="930"/>
      <c r="AM118" s="930"/>
      <c r="AN118" s="930"/>
      <c r="AO118" s="931"/>
      <c r="AP118" s="1006" t="s">
        <v>437</v>
      </c>
      <c r="AQ118" s="1007"/>
      <c r="AR118" s="1007"/>
      <c r="AS118" s="1007"/>
      <c r="AT118" s="1008"/>
      <c r="AU118" s="945"/>
      <c r="AV118" s="946"/>
      <c r="AW118" s="946"/>
      <c r="AX118" s="946"/>
      <c r="AY118" s="946"/>
      <c r="AZ118" s="1009" t="s">
        <v>471</v>
      </c>
      <c r="BA118" s="1001"/>
      <c r="BB118" s="1001"/>
      <c r="BC118" s="1001"/>
      <c r="BD118" s="1001"/>
      <c r="BE118" s="1001"/>
      <c r="BF118" s="1001"/>
      <c r="BG118" s="1001"/>
      <c r="BH118" s="1001"/>
      <c r="BI118" s="1001"/>
      <c r="BJ118" s="1001"/>
      <c r="BK118" s="1001"/>
      <c r="BL118" s="1001"/>
      <c r="BM118" s="1001"/>
      <c r="BN118" s="1001"/>
      <c r="BO118" s="1001"/>
      <c r="BP118" s="1002"/>
      <c r="BQ118" s="1035" t="s">
        <v>133</v>
      </c>
      <c r="BR118" s="1036"/>
      <c r="BS118" s="1036"/>
      <c r="BT118" s="1036"/>
      <c r="BU118" s="1036"/>
      <c r="BV118" s="1036" t="s">
        <v>133</v>
      </c>
      <c r="BW118" s="1036"/>
      <c r="BX118" s="1036"/>
      <c r="BY118" s="1036"/>
      <c r="BZ118" s="1036"/>
      <c r="CA118" s="1036" t="s">
        <v>469</v>
      </c>
      <c r="CB118" s="1036"/>
      <c r="CC118" s="1036"/>
      <c r="CD118" s="1036"/>
      <c r="CE118" s="1036"/>
      <c r="CF118" s="956" t="s">
        <v>133</v>
      </c>
      <c r="CG118" s="957"/>
      <c r="CH118" s="957"/>
      <c r="CI118" s="957"/>
      <c r="CJ118" s="957"/>
      <c r="CK118" s="984"/>
      <c r="CL118" s="985"/>
      <c r="CM118" s="958" t="s">
        <v>472</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133</v>
      </c>
      <c r="DH118" s="995"/>
      <c r="DI118" s="995"/>
      <c r="DJ118" s="995"/>
      <c r="DK118" s="996"/>
      <c r="DL118" s="997" t="s">
        <v>460</v>
      </c>
      <c r="DM118" s="995"/>
      <c r="DN118" s="995"/>
      <c r="DO118" s="995"/>
      <c r="DP118" s="996"/>
      <c r="DQ118" s="997" t="s">
        <v>133</v>
      </c>
      <c r="DR118" s="995"/>
      <c r="DS118" s="995"/>
      <c r="DT118" s="995"/>
      <c r="DU118" s="996"/>
      <c r="DV118" s="998" t="s">
        <v>133</v>
      </c>
      <c r="DW118" s="999"/>
      <c r="DX118" s="999"/>
      <c r="DY118" s="999"/>
      <c r="DZ118" s="1000"/>
    </row>
    <row r="119" spans="1:130" s="228" customFormat="1" ht="26.25" customHeight="1" x14ac:dyDescent="0.15">
      <c r="A119" s="1092" t="s">
        <v>441</v>
      </c>
      <c r="B119" s="983"/>
      <c r="C119" s="965" t="s">
        <v>442</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v>9096</v>
      </c>
      <c r="AB119" s="937"/>
      <c r="AC119" s="937"/>
      <c r="AD119" s="937"/>
      <c r="AE119" s="938"/>
      <c r="AF119" s="939" t="s">
        <v>133</v>
      </c>
      <c r="AG119" s="937"/>
      <c r="AH119" s="937"/>
      <c r="AI119" s="937"/>
      <c r="AJ119" s="938"/>
      <c r="AK119" s="939" t="s">
        <v>133</v>
      </c>
      <c r="AL119" s="937"/>
      <c r="AM119" s="937"/>
      <c r="AN119" s="937"/>
      <c r="AO119" s="938"/>
      <c r="AP119" s="940" t="s">
        <v>449</v>
      </c>
      <c r="AQ119" s="941"/>
      <c r="AR119" s="941"/>
      <c r="AS119" s="941"/>
      <c r="AT119" s="942"/>
      <c r="AU119" s="947"/>
      <c r="AV119" s="948"/>
      <c r="AW119" s="948"/>
      <c r="AX119" s="948"/>
      <c r="AY119" s="948"/>
      <c r="AZ119" s="249" t="s">
        <v>193</v>
      </c>
      <c r="BA119" s="249"/>
      <c r="BB119" s="249"/>
      <c r="BC119" s="249"/>
      <c r="BD119" s="249"/>
      <c r="BE119" s="249"/>
      <c r="BF119" s="249"/>
      <c r="BG119" s="249"/>
      <c r="BH119" s="249"/>
      <c r="BI119" s="249"/>
      <c r="BJ119" s="249"/>
      <c r="BK119" s="249"/>
      <c r="BL119" s="249"/>
      <c r="BM119" s="249"/>
      <c r="BN119" s="249"/>
      <c r="BO119" s="1013" t="s">
        <v>473</v>
      </c>
      <c r="BP119" s="1041"/>
      <c r="BQ119" s="1035">
        <v>7828861</v>
      </c>
      <c r="BR119" s="1036"/>
      <c r="BS119" s="1036"/>
      <c r="BT119" s="1036"/>
      <c r="BU119" s="1036"/>
      <c r="BV119" s="1036">
        <v>7823944</v>
      </c>
      <c r="BW119" s="1036"/>
      <c r="BX119" s="1036"/>
      <c r="BY119" s="1036"/>
      <c r="BZ119" s="1036"/>
      <c r="CA119" s="1036">
        <v>7407978</v>
      </c>
      <c r="CB119" s="1036"/>
      <c r="CC119" s="1036"/>
      <c r="CD119" s="1036"/>
      <c r="CE119" s="1036"/>
      <c r="CF119" s="1037"/>
      <c r="CG119" s="1038"/>
      <c r="CH119" s="1038"/>
      <c r="CI119" s="1038"/>
      <c r="CJ119" s="1039"/>
      <c r="CK119" s="986"/>
      <c r="CL119" s="987"/>
      <c r="CM119" s="1009" t="s">
        <v>474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456</v>
      </c>
      <c r="DH119" s="1022"/>
      <c r="DI119" s="1022"/>
      <c r="DJ119" s="1022"/>
      <c r="DK119" s="1023"/>
      <c r="DL119" s="1021" t="s">
        <v>133</v>
      </c>
      <c r="DM119" s="1022"/>
      <c r="DN119" s="1022"/>
      <c r="DO119" s="1022"/>
      <c r="DP119" s="1023"/>
      <c r="DQ119" s="1021" t="s">
        <v>133</v>
      </c>
      <c r="DR119" s="1022"/>
      <c r="DS119" s="1022"/>
      <c r="DT119" s="1022"/>
      <c r="DU119" s="1023"/>
      <c r="DV119" s="1024" t="s">
        <v>133</v>
      </c>
      <c r="DW119" s="1025"/>
      <c r="DX119" s="1025"/>
      <c r="DY119" s="1025"/>
      <c r="DZ119" s="1026"/>
    </row>
    <row r="120" spans="1:130" s="228" customFormat="1" ht="26.25" customHeight="1" x14ac:dyDescent="0.15">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133</v>
      </c>
      <c r="AB120" s="995"/>
      <c r="AC120" s="995"/>
      <c r="AD120" s="995"/>
      <c r="AE120" s="996"/>
      <c r="AF120" s="997" t="s">
        <v>133</v>
      </c>
      <c r="AG120" s="995"/>
      <c r="AH120" s="995"/>
      <c r="AI120" s="995"/>
      <c r="AJ120" s="996"/>
      <c r="AK120" s="997" t="s">
        <v>133</v>
      </c>
      <c r="AL120" s="995"/>
      <c r="AM120" s="995"/>
      <c r="AN120" s="995"/>
      <c r="AO120" s="996"/>
      <c r="AP120" s="998" t="s">
        <v>133</v>
      </c>
      <c r="AQ120" s="999"/>
      <c r="AR120" s="999"/>
      <c r="AS120" s="999"/>
      <c r="AT120" s="1000"/>
      <c r="AU120" s="1027" t="s">
        <v>475</v>
      </c>
      <c r="AV120" s="1028"/>
      <c r="AW120" s="1028"/>
      <c r="AX120" s="1028"/>
      <c r="AY120" s="1029"/>
      <c r="AZ120" s="965" t="s">
        <v>476</v>
      </c>
      <c r="BA120" s="934"/>
      <c r="BB120" s="934"/>
      <c r="BC120" s="934"/>
      <c r="BD120" s="934"/>
      <c r="BE120" s="934"/>
      <c r="BF120" s="934"/>
      <c r="BG120" s="934"/>
      <c r="BH120" s="934"/>
      <c r="BI120" s="934"/>
      <c r="BJ120" s="934"/>
      <c r="BK120" s="934"/>
      <c r="BL120" s="934"/>
      <c r="BM120" s="934"/>
      <c r="BN120" s="934"/>
      <c r="BO120" s="934"/>
      <c r="BP120" s="935"/>
      <c r="BQ120" s="966">
        <v>1023737</v>
      </c>
      <c r="BR120" s="967"/>
      <c r="BS120" s="967"/>
      <c r="BT120" s="967"/>
      <c r="BU120" s="967"/>
      <c r="BV120" s="967">
        <v>1587222</v>
      </c>
      <c r="BW120" s="967"/>
      <c r="BX120" s="967"/>
      <c r="BY120" s="967"/>
      <c r="BZ120" s="967"/>
      <c r="CA120" s="967">
        <v>2038222</v>
      </c>
      <c r="CB120" s="967"/>
      <c r="CC120" s="967"/>
      <c r="CD120" s="967"/>
      <c r="CE120" s="967"/>
      <c r="CF120" s="980">
        <v>46.8</v>
      </c>
      <c r="CG120" s="981"/>
      <c r="CH120" s="981"/>
      <c r="CI120" s="981"/>
      <c r="CJ120" s="981"/>
      <c r="CK120" s="1042" t="s">
        <v>477</v>
      </c>
      <c r="CL120" s="1043"/>
      <c r="CM120" s="1043"/>
      <c r="CN120" s="1043"/>
      <c r="CO120" s="1044"/>
      <c r="CP120" s="1050" t="s">
        <v>412</v>
      </c>
      <c r="CQ120" s="1051"/>
      <c r="CR120" s="1051"/>
      <c r="CS120" s="1051"/>
      <c r="CT120" s="1051"/>
      <c r="CU120" s="1051"/>
      <c r="CV120" s="1051"/>
      <c r="CW120" s="1051"/>
      <c r="CX120" s="1051"/>
      <c r="CY120" s="1051"/>
      <c r="CZ120" s="1051"/>
      <c r="DA120" s="1051"/>
      <c r="DB120" s="1051"/>
      <c r="DC120" s="1051"/>
      <c r="DD120" s="1051"/>
      <c r="DE120" s="1051"/>
      <c r="DF120" s="1052"/>
      <c r="DG120" s="966">
        <v>898735</v>
      </c>
      <c r="DH120" s="967"/>
      <c r="DI120" s="967"/>
      <c r="DJ120" s="967"/>
      <c r="DK120" s="967"/>
      <c r="DL120" s="967">
        <v>859167</v>
      </c>
      <c r="DM120" s="967"/>
      <c r="DN120" s="967"/>
      <c r="DO120" s="967"/>
      <c r="DP120" s="967"/>
      <c r="DQ120" s="967">
        <v>805934</v>
      </c>
      <c r="DR120" s="967"/>
      <c r="DS120" s="967"/>
      <c r="DT120" s="967"/>
      <c r="DU120" s="967"/>
      <c r="DV120" s="968">
        <v>18.5</v>
      </c>
      <c r="DW120" s="968"/>
      <c r="DX120" s="968"/>
      <c r="DY120" s="968"/>
      <c r="DZ120" s="969"/>
    </row>
    <row r="121" spans="1:130" s="228" customFormat="1" ht="26.25" customHeight="1" x14ac:dyDescent="0.15">
      <c r="A121" s="1093"/>
      <c r="B121" s="985"/>
      <c r="C121" s="1010" t="s">
        <v>478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449</v>
      </c>
      <c r="AB121" s="995"/>
      <c r="AC121" s="995"/>
      <c r="AD121" s="995"/>
      <c r="AE121" s="996"/>
      <c r="AF121" s="997" t="s">
        <v>133</v>
      </c>
      <c r="AG121" s="995"/>
      <c r="AH121" s="995"/>
      <c r="AI121" s="995"/>
      <c r="AJ121" s="996"/>
      <c r="AK121" s="997" t="s">
        <v>469</v>
      </c>
      <c r="AL121" s="995"/>
      <c r="AM121" s="995"/>
      <c r="AN121" s="995"/>
      <c r="AO121" s="996"/>
      <c r="AP121" s="998" t="s">
        <v>133</v>
      </c>
      <c r="AQ121" s="999"/>
      <c r="AR121" s="999"/>
      <c r="AS121" s="999"/>
      <c r="AT121" s="1000"/>
      <c r="AU121" s="1030"/>
      <c r="AV121" s="1031"/>
      <c r="AW121" s="1031"/>
      <c r="AX121" s="1031"/>
      <c r="AY121" s="1032"/>
      <c r="AZ121" s="958" t="s">
        <v>479</v>
      </c>
      <c r="BA121" s="959"/>
      <c r="BB121" s="959"/>
      <c r="BC121" s="959"/>
      <c r="BD121" s="959"/>
      <c r="BE121" s="959"/>
      <c r="BF121" s="959"/>
      <c r="BG121" s="959"/>
      <c r="BH121" s="959"/>
      <c r="BI121" s="959"/>
      <c r="BJ121" s="959"/>
      <c r="BK121" s="959"/>
      <c r="BL121" s="959"/>
      <c r="BM121" s="959"/>
      <c r="BN121" s="959"/>
      <c r="BO121" s="959"/>
      <c r="BP121" s="960"/>
      <c r="BQ121" s="961" t="s">
        <v>449</v>
      </c>
      <c r="BR121" s="962"/>
      <c r="BS121" s="962"/>
      <c r="BT121" s="962"/>
      <c r="BU121" s="962"/>
      <c r="BV121" s="962" t="s">
        <v>133</v>
      </c>
      <c r="BW121" s="962"/>
      <c r="BX121" s="962"/>
      <c r="BY121" s="962"/>
      <c r="BZ121" s="962"/>
      <c r="CA121" s="962" t="s">
        <v>133</v>
      </c>
      <c r="CB121" s="962"/>
      <c r="CC121" s="962"/>
      <c r="CD121" s="962"/>
      <c r="CE121" s="962"/>
      <c r="CF121" s="956" t="s">
        <v>469</v>
      </c>
      <c r="CG121" s="957"/>
      <c r="CH121" s="957"/>
      <c r="CI121" s="957"/>
      <c r="CJ121" s="957"/>
      <c r="CK121" s="1045"/>
      <c r="CL121" s="1046"/>
      <c r="CM121" s="1046"/>
      <c r="CN121" s="1046"/>
      <c r="CO121" s="1047"/>
      <c r="CP121" s="1055" t="s">
        <v>480</v>
      </c>
      <c r="CQ121" s="1056"/>
      <c r="CR121" s="1056"/>
      <c r="CS121" s="1056"/>
      <c r="CT121" s="1056"/>
      <c r="CU121" s="1056"/>
      <c r="CV121" s="1056"/>
      <c r="CW121" s="1056"/>
      <c r="CX121" s="1056"/>
      <c r="CY121" s="1056"/>
      <c r="CZ121" s="1056"/>
      <c r="DA121" s="1056"/>
      <c r="DB121" s="1056"/>
      <c r="DC121" s="1056"/>
      <c r="DD121" s="1056"/>
      <c r="DE121" s="1056"/>
      <c r="DF121" s="1057"/>
      <c r="DG121" s="961">
        <v>488008</v>
      </c>
      <c r="DH121" s="962"/>
      <c r="DI121" s="962"/>
      <c r="DJ121" s="962"/>
      <c r="DK121" s="962"/>
      <c r="DL121" s="962">
        <v>456051</v>
      </c>
      <c r="DM121" s="962"/>
      <c r="DN121" s="962"/>
      <c r="DO121" s="962"/>
      <c r="DP121" s="962"/>
      <c r="DQ121" s="962">
        <v>422808</v>
      </c>
      <c r="DR121" s="962"/>
      <c r="DS121" s="962"/>
      <c r="DT121" s="962"/>
      <c r="DU121" s="962"/>
      <c r="DV121" s="963">
        <v>9.6999999999999993</v>
      </c>
      <c r="DW121" s="963"/>
      <c r="DX121" s="963"/>
      <c r="DY121" s="963"/>
      <c r="DZ121" s="964"/>
    </row>
    <row r="122" spans="1:130" s="228" customFormat="1" ht="26.25" customHeight="1" x14ac:dyDescent="0.15">
      <c r="A122" s="1093"/>
      <c r="B122" s="985"/>
      <c r="C122" s="958" t="s">
        <v>459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449</v>
      </c>
      <c r="AB122" s="995"/>
      <c r="AC122" s="995"/>
      <c r="AD122" s="995"/>
      <c r="AE122" s="996"/>
      <c r="AF122" s="997" t="s">
        <v>133</v>
      </c>
      <c r="AG122" s="995"/>
      <c r="AH122" s="995"/>
      <c r="AI122" s="995"/>
      <c r="AJ122" s="996"/>
      <c r="AK122" s="997" t="s">
        <v>133</v>
      </c>
      <c r="AL122" s="995"/>
      <c r="AM122" s="995"/>
      <c r="AN122" s="995"/>
      <c r="AO122" s="996"/>
      <c r="AP122" s="998" t="s">
        <v>133</v>
      </c>
      <c r="AQ122" s="999"/>
      <c r="AR122" s="999"/>
      <c r="AS122" s="999"/>
      <c r="AT122" s="1000"/>
      <c r="AU122" s="1030"/>
      <c r="AV122" s="1031"/>
      <c r="AW122" s="1031"/>
      <c r="AX122" s="1031"/>
      <c r="AY122" s="1032"/>
      <c r="AZ122" s="1009" t="s">
        <v>481</v>
      </c>
      <c r="BA122" s="1001"/>
      <c r="BB122" s="1001"/>
      <c r="BC122" s="1001"/>
      <c r="BD122" s="1001"/>
      <c r="BE122" s="1001"/>
      <c r="BF122" s="1001"/>
      <c r="BG122" s="1001"/>
      <c r="BH122" s="1001"/>
      <c r="BI122" s="1001"/>
      <c r="BJ122" s="1001"/>
      <c r="BK122" s="1001"/>
      <c r="BL122" s="1001"/>
      <c r="BM122" s="1001"/>
      <c r="BN122" s="1001"/>
      <c r="BO122" s="1001"/>
      <c r="BP122" s="1002"/>
      <c r="BQ122" s="1035">
        <v>5236221</v>
      </c>
      <c r="BR122" s="1036"/>
      <c r="BS122" s="1036"/>
      <c r="BT122" s="1036"/>
      <c r="BU122" s="1036"/>
      <c r="BV122" s="1036">
        <v>5258687</v>
      </c>
      <c r="BW122" s="1036"/>
      <c r="BX122" s="1036"/>
      <c r="BY122" s="1036"/>
      <c r="BZ122" s="1036"/>
      <c r="CA122" s="1036">
        <v>5034648</v>
      </c>
      <c r="CB122" s="1036"/>
      <c r="CC122" s="1036"/>
      <c r="CD122" s="1036"/>
      <c r="CE122" s="1036"/>
      <c r="CF122" s="1053">
        <v>115.6</v>
      </c>
      <c r="CG122" s="1054"/>
      <c r="CH122" s="1054"/>
      <c r="CI122" s="1054"/>
      <c r="CJ122" s="1054"/>
      <c r="CK122" s="1045"/>
      <c r="CL122" s="1046"/>
      <c r="CM122" s="1046"/>
      <c r="CN122" s="1046"/>
      <c r="CO122" s="1047"/>
      <c r="CP122" s="1055" t="s">
        <v>482</v>
      </c>
      <c r="CQ122" s="1056"/>
      <c r="CR122" s="1056"/>
      <c r="CS122" s="1056"/>
      <c r="CT122" s="1056"/>
      <c r="CU122" s="1056"/>
      <c r="CV122" s="1056"/>
      <c r="CW122" s="1056"/>
      <c r="CX122" s="1056"/>
      <c r="CY122" s="1056"/>
      <c r="CZ122" s="1056"/>
      <c r="DA122" s="1056"/>
      <c r="DB122" s="1056"/>
      <c r="DC122" s="1056"/>
      <c r="DD122" s="1056"/>
      <c r="DE122" s="1056"/>
      <c r="DF122" s="1057"/>
      <c r="DG122" s="961">
        <v>51496</v>
      </c>
      <c r="DH122" s="962"/>
      <c r="DI122" s="962"/>
      <c r="DJ122" s="962"/>
      <c r="DK122" s="962"/>
      <c r="DL122" s="962">
        <v>45119</v>
      </c>
      <c r="DM122" s="962"/>
      <c r="DN122" s="962"/>
      <c r="DO122" s="962"/>
      <c r="DP122" s="962"/>
      <c r="DQ122" s="962">
        <v>45273</v>
      </c>
      <c r="DR122" s="962"/>
      <c r="DS122" s="962"/>
      <c r="DT122" s="962"/>
      <c r="DU122" s="962"/>
      <c r="DV122" s="963">
        <v>1</v>
      </c>
      <c r="DW122" s="963"/>
      <c r="DX122" s="963"/>
      <c r="DY122" s="963"/>
      <c r="DZ122" s="964"/>
    </row>
    <row r="123" spans="1:130" s="228" customFormat="1" ht="26.25" customHeight="1" x14ac:dyDescent="0.15">
      <c r="A123" s="1093"/>
      <c r="B123" s="985"/>
      <c r="C123" s="958" t="s">
        <v>466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133</v>
      </c>
      <c r="AB123" s="995"/>
      <c r="AC123" s="995"/>
      <c r="AD123" s="995"/>
      <c r="AE123" s="996"/>
      <c r="AF123" s="997" t="s">
        <v>443</v>
      </c>
      <c r="AG123" s="995"/>
      <c r="AH123" s="995"/>
      <c r="AI123" s="995"/>
      <c r="AJ123" s="996"/>
      <c r="AK123" s="997" t="s">
        <v>449</v>
      </c>
      <c r="AL123" s="995"/>
      <c r="AM123" s="995"/>
      <c r="AN123" s="995"/>
      <c r="AO123" s="996"/>
      <c r="AP123" s="998" t="s">
        <v>443</v>
      </c>
      <c r="AQ123" s="999"/>
      <c r="AR123" s="999"/>
      <c r="AS123" s="999"/>
      <c r="AT123" s="1000"/>
      <c r="AU123" s="1033"/>
      <c r="AV123" s="1034"/>
      <c r="AW123" s="1034"/>
      <c r="AX123" s="1034"/>
      <c r="AY123" s="1034"/>
      <c r="AZ123" s="249" t="s">
        <v>193</v>
      </c>
      <c r="BA123" s="249"/>
      <c r="BB123" s="249"/>
      <c r="BC123" s="249"/>
      <c r="BD123" s="249"/>
      <c r="BE123" s="249"/>
      <c r="BF123" s="249"/>
      <c r="BG123" s="249"/>
      <c r="BH123" s="249"/>
      <c r="BI123" s="249"/>
      <c r="BJ123" s="249"/>
      <c r="BK123" s="249"/>
      <c r="BL123" s="249"/>
      <c r="BM123" s="249"/>
      <c r="BN123" s="249"/>
      <c r="BO123" s="1013" t="s">
        <v>483</v>
      </c>
      <c r="BP123" s="1041"/>
      <c r="BQ123" s="1099">
        <v>6259958</v>
      </c>
      <c r="BR123" s="1100"/>
      <c r="BS123" s="1100"/>
      <c r="BT123" s="1100"/>
      <c r="BU123" s="1100"/>
      <c r="BV123" s="1100">
        <v>6845909</v>
      </c>
      <c r="BW123" s="1100"/>
      <c r="BX123" s="1100"/>
      <c r="BY123" s="1100"/>
      <c r="BZ123" s="1100"/>
      <c r="CA123" s="1100">
        <v>7072870</v>
      </c>
      <c r="CB123" s="1100"/>
      <c r="CC123" s="1100"/>
      <c r="CD123" s="1100"/>
      <c r="CE123" s="1100"/>
      <c r="CF123" s="1037"/>
      <c r="CG123" s="1038"/>
      <c r="CH123" s="1038"/>
      <c r="CI123" s="1038"/>
      <c r="CJ123" s="1039"/>
      <c r="CK123" s="1045"/>
      <c r="CL123" s="1046"/>
      <c r="CM123" s="1046"/>
      <c r="CN123" s="1046"/>
      <c r="CO123" s="1047"/>
      <c r="CP123" s="1055" t="s">
        <v>410</v>
      </c>
      <c r="CQ123" s="1056"/>
      <c r="CR123" s="1056"/>
      <c r="CS123" s="1056"/>
      <c r="CT123" s="1056"/>
      <c r="CU123" s="1056"/>
      <c r="CV123" s="1056"/>
      <c r="CW123" s="1056"/>
      <c r="CX123" s="1056"/>
      <c r="CY123" s="1056"/>
      <c r="CZ123" s="1056"/>
      <c r="DA123" s="1056"/>
      <c r="DB123" s="1056"/>
      <c r="DC123" s="1056"/>
      <c r="DD123" s="1056"/>
      <c r="DE123" s="1056"/>
      <c r="DF123" s="1057"/>
      <c r="DG123" s="994">
        <v>917</v>
      </c>
      <c r="DH123" s="995"/>
      <c r="DI123" s="995"/>
      <c r="DJ123" s="995"/>
      <c r="DK123" s="996"/>
      <c r="DL123" s="997">
        <v>552</v>
      </c>
      <c r="DM123" s="995"/>
      <c r="DN123" s="995"/>
      <c r="DO123" s="995"/>
      <c r="DP123" s="996"/>
      <c r="DQ123" s="997">
        <v>2784</v>
      </c>
      <c r="DR123" s="995"/>
      <c r="DS123" s="995"/>
      <c r="DT123" s="995"/>
      <c r="DU123" s="996"/>
      <c r="DV123" s="998">
        <v>0.1</v>
      </c>
      <c r="DW123" s="999"/>
      <c r="DX123" s="999"/>
      <c r="DY123" s="999"/>
      <c r="DZ123" s="1000"/>
    </row>
    <row r="124" spans="1:130" s="228" customFormat="1" ht="26.25" customHeight="1" thickBot="1" x14ac:dyDescent="0.2">
      <c r="A124" s="1093"/>
      <c r="B124" s="985"/>
      <c r="C124" s="958" t="s">
        <v>470</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443</v>
      </c>
      <c r="AB124" s="995"/>
      <c r="AC124" s="995"/>
      <c r="AD124" s="995"/>
      <c r="AE124" s="996"/>
      <c r="AF124" s="997" t="s">
        <v>133</v>
      </c>
      <c r="AG124" s="995"/>
      <c r="AH124" s="995"/>
      <c r="AI124" s="995"/>
      <c r="AJ124" s="996"/>
      <c r="AK124" s="997" t="s">
        <v>449</v>
      </c>
      <c r="AL124" s="995"/>
      <c r="AM124" s="995"/>
      <c r="AN124" s="995"/>
      <c r="AO124" s="996"/>
      <c r="AP124" s="998" t="s">
        <v>456</v>
      </c>
      <c r="AQ124" s="999"/>
      <c r="AR124" s="999"/>
      <c r="AS124" s="999"/>
      <c r="AT124" s="1000"/>
      <c r="AU124" s="1095" t="s">
        <v>484</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38.299999999999997</v>
      </c>
      <c r="BR124" s="1063"/>
      <c r="BS124" s="1063"/>
      <c r="BT124" s="1063"/>
      <c r="BU124" s="1063"/>
      <c r="BV124" s="1063">
        <v>21.8</v>
      </c>
      <c r="BW124" s="1063"/>
      <c r="BX124" s="1063"/>
      <c r="BY124" s="1063"/>
      <c r="BZ124" s="1063"/>
      <c r="CA124" s="1063">
        <v>7.6</v>
      </c>
      <c r="CB124" s="1063"/>
      <c r="CC124" s="1063"/>
      <c r="CD124" s="1063"/>
      <c r="CE124" s="1063"/>
      <c r="CF124" s="1064"/>
      <c r="CG124" s="1065"/>
      <c r="CH124" s="1065"/>
      <c r="CI124" s="1065"/>
      <c r="CJ124" s="1066"/>
      <c r="CK124" s="1048"/>
      <c r="CL124" s="1048"/>
      <c r="CM124" s="1048"/>
      <c r="CN124" s="1048"/>
      <c r="CO124" s="1049"/>
      <c r="CP124" s="1055" t="s">
        <v>485</v>
      </c>
      <c r="CQ124" s="1056"/>
      <c r="CR124" s="1056"/>
      <c r="CS124" s="1056"/>
      <c r="CT124" s="1056"/>
      <c r="CU124" s="1056"/>
      <c r="CV124" s="1056"/>
      <c r="CW124" s="1056"/>
      <c r="CX124" s="1056"/>
      <c r="CY124" s="1056"/>
      <c r="CZ124" s="1056"/>
      <c r="DA124" s="1056"/>
      <c r="DB124" s="1056"/>
      <c r="DC124" s="1056"/>
      <c r="DD124" s="1056"/>
      <c r="DE124" s="1056"/>
      <c r="DF124" s="1057"/>
      <c r="DG124" s="1040" t="s">
        <v>456</v>
      </c>
      <c r="DH124" s="1022"/>
      <c r="DI124" s="1022"/>
      <c r="DJ124" s="1022"/>
      <c r="DK124" s="1023"/>
      <c r="DL124" s="1021" t="s">
        <v>449</v>
      </c>
      <c r="DM124" s="1022"/>
      <c r="DN124" s="1022"/>
      <c r="DO124" s="1022"/>
      <c r="DP124" s="1023"/>
      <c r="DQ124" s="1021" t="s">
        <v>133</v>
      </c>
      <c r="DR124" s="1022"/>
      <c r="DS124" s="1022"/>
      <c r="DT124" s="1022"/>
      <c r="DU124" s="1023"/>
      <c r="DV124" s="1024" t="s">
        <v>456</v>
      </c>
      <c r="DW124" s="1025"/>
      <c r="DX124" s="1025"/>
      <c r="DY124" s="1025"/>
      <c r="DZ124" s="1026"/>
    </row>
    <row r="125" spans="1:130" s="228" customFormat="1" ht="26.25" customHeight="1" x14ac:dyDescent="0.15">
      <c r="A125" s="1093"/>
      <c r="B125" s="985"/>
      <c r="C125" s="958" t="s">
        <v>472</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133</v>
      </c>
      <c r="AB125" s="995"/>
      <c r="AC125" s="995"/>
      <c r="AD125" s="995"/>
      <c r="AE125" s="996"/>
      <c r="AF125" s="997" t="s">
        <v>443</v>
      </c>
      <c r="AG125" s="995"/>
      <c r="AH125" s="995"/>
      <c r="AI125" s="995"/>
      <c r="AJ125" s="996"/>
      <c r="AK125" s="997" t="s">
        <v>456</v>
      </c>
      <c r="AL125" s="995"/>
      <c r="AM125" s="995"/>
      <c r="AN125" s="995"/>
      <c r="AO125" s="996"/>
      <c r="AP125" s="998" t="s">
        <v>460</v>
      </c>
      <c r="AQ125" s="999"/>
      <c r="AR125" s="999"/>
      <c r="AS125" s="999"/>
      <c r="AT125" s="1000"/>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58" t="s">
        <v>486</v>
      </c>
      <c r="CL125" s="1043"/>
      <c r="CM125" s="1043"/>
      <c r="CN125" s="1043"/>
      <c r="CO125" s="1044"/>
      <c r="CP125" s="965" t="s">
        <v>487</v>
      </c>
      <c r="CQ125" s="934"/>
      <c r="CR125" s="934"/>
      <c r="CS125" s="934"/>
      <c r="CT125" s="934"/>
      <c r="CU125" s="934"/>
      <c r="CV125" s="934"/>
      <c r="CW125" s="934"/>
      <c r="CX125" s="934"/>
      <c r="CY125" s="934"/>
      <c r="CZ125" s="934"/>
      <c r="DA125" s="934"/>
      <c r="DB125" s="934"/>
      <c r="DC125" s="934"/>
      <c r="DD125" s="934"/>
      <c r="DE125" s="934"/>
      <c r="DF125" s="935"/>
      <c r="DG125" s="966" t="s">
        <v>460</v>
      </c>
      <c r="DH125" s="967"/>
      <c r="DI125" s="967"/>
      <c r="DJ125" s="967"/>
      <c r="DK125" s="967"/>
      <c r="DL125" s="967" t="s">
        <v>133</v>
      </c>
      <c r="DM125" s="967"/>
      <c r="DN125" s="967"/>
      <c r="DO125" s="967"/>
      <c r="DP125" s="967"/>
      <c r="DQ125" s="967" t="s">
        <v>133</v>
      </c>
      <c r="DR125" s="967"/>
      <c r="DS125" s="967"/>
      <c r="DT125" s="967"/>
      <c r="DU125" s="967"/>
      <c r="DV125" s="968" t="s">
        <v>133</v>
      </c>
      <c r="DW125" s="968"/>
      <c r="DX125" s="968"/>
      <c r="DY125" s="968"/>
      <c r="DZ125" s="969"/>
    </row>
    <row r="126" spans="1:130" s="228" customFormat="1" ht="26.25" customHeight="1" thickBot="1" x14ac:dyDescent="0.2">
      <c r="A126" s="1093"/>
      <c r="B126" s="985"/>
      <c r="C126" s="958" t="s">
        <v>474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133</v>
      </c>
      <c r="AB126" s="995"/>
      <c r="AC126" s="995"/>
      <c r="AD126" s="995"/>
      <c r="AE126" s="996"/>
      <c r="AF126" s="997" t="s">
        <v>133</v>
      </c>
      <c r="AG126" s="995"/>
      <c r="AH126" s="995"/>
      <c r="AI126" s="995"/>
      <c r="AJ126" s="996"/>
      <c r="AK126" s="997" t="s">
        <v>133</v>
      </c>
      <c r="AL126" s="995"/>
      <c r="AM126" s="995"/>
      <c r="AN126" s="995"/>
      <c r="AO126" s="996"/>
      <c r="AP126" s="998" t="s">
        <v>133</v>
      </c>
      <c r="AQ126" s="999"/>
      <c r="AR126" s="999"/>
      <c r="AS126" s="999"/>
      <c r="AT126" s="1000"/>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59"/>
      <c r="CL126" s="1046"/>
      <c r="CM126" s="1046"/>
      <c r="CN126" s="1046"/>
      <c r="CO126" s="1047"/>
      <c r="CP126" s="958" t="s">
        <v>488</v>
      </c>
      <c r="CQ126" s="959"/>
      <c r="CR126" s="959"/>
      <c r="CS126" s="959"/>
      <c r="CT126" s="959"/>
      <c r="CU126" s="959"/>
      <c r="CV126" s="959"/>
      <c r="CW126" s="959"/>
      <c r="CX126" s="959"/>
      <c r="CY126" s="959"/>
      <c r="CZ126" s="959"/>
      <c r="DA126" s="959"/>
      <c r="DB126" s="959"/>
      <c r="DC126" s="959"/>
      <c r="DD126" s="959"/>
      <c r="DE126" s="959"/>
      <c r="DF126" s="960"/>
      <c r="DG126" s="961" t="s">
        <v>133</v>
      </c>
      <c r="DH126" s="962"/>
      <c r="DI126" s="962"/>
      <c r="DJ126" s="962"/>
      <c r="DK126" s="962"/>
      <c r="DL126" s="962" t="s">
        <v>133</v>
      </c>
      <c r="DM126" s="962"/>
      <c r="DN126" s="962"/>
      <c r="DO126" s="962"/>
      <c r="DP126" s="962"/>
      <c r="DQ126" s="962" t="s">
        <v>449</v>
      </c>
      <c r="DR126" s="962"/>
      <c r="DS126" s="962"/>
      <c r="DT126" s="962"/>
      <c r="DU126" s="962"/>
      <c r="DV126" s="963" t="s">
        <v>449</v>
      </c>
      <c r="DW126" s="963"/>
      <c r="DX126" s="963"/>
      <c r="DY126" s="963"/>
      <c r="DZ126" s="964"/>
    </row>
    <row r="127" spans="1:130" s="228" customFormat="1" ht="26.25" customHeight="1" x14ac:dyDescent="0.15">
      <c r="A127" s="1094"/>
      <c r="B127" s="987"/>
      <c r="C127" s="1009" t="s">
        <v>489</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449</v>
      </c>
      <c r="AB127" s="995"/>
      <c r="AC127" s="995"/>
      <c r="AD127" s="995"/>
      <c r="AE127" s="996"/>
      <c r="AF127" s="997" t="s">
        <v>443</v>
      </c>
      <c r="AG127" s="995"/>
      <c r="AH127" s="995"/>
      <c r="AI127" s="995"/>
      <c r="AJ127" s="996"/>
      <c r="AK127" s="997" t="s">
        <v>469</v>
      </c>
      <c r="AL127" s="995"/>
      <c r="AM127" s="995"/>
      <c r="AN127" s="995"/>
      <c r="AO127" s="996"/>
      <c r="AP127" s="998" t="s">
        <v>133</v>
      </c>
      <c r="AQ127" s="999"/>
      <c r="AR127" s="999"/>
      <c r="AS127" s="999"/>
      <c r="AT127" s="1000"/>
      <c r="AU127" s="230"/>
      <c r="AV127" s="230"/>
      <c r="AW127" s="230"/>
      <c r="AX127" s="1067" t="s">
        <v>490</v>
      </c>
      <c r="AY127" s="1068"/>
      <c r="AZ127" s="1068"/>
      <c r="BA127" s="1068"/>
      <c r="BB127" s="1068"/>
      <c r="BC127" s="1068"/>
      <c r="BD127" s="1068"/>
      <c r="BE127" s="1069"/>
      <c r="BF127" s="1070" t="s">
        <v>491</v>
      </c>
      <c r="BG127" s="1068"/>
      <c r="BH127" s="1068"/>
      <c r="BI127" s="1068"/>
      <c r="BJ127" s="1068"/>
      <c r="BK127" s="1068"/>
      <c r="BL127" s="1069"/>
      <c r="BM127" s="1070" t="s">
        <v>492</v>
      </c>
      <c r="BN127" s="1068"/>
      <c r="BO127" s="1068"/>
      <c r="BP127" s="1068"/>
      <c r="BQ127" s="1068"/>
      <c r="BR127" s="1068"/>
      <c r="BS127" s="1069"/>
      <c r="BT127" s="1070" t="s">
        <v>493</v>
      </c>
      <c r="BU127" s="1068"/>
      <c r="BV127" s="1068"/>
      <c r="BW127" s="1068"/>
      <c r="BX127" s="1068"/>
      <c r="BY127" s="1068"/>
      <c r="BZ127" s="1091"/>
      <c r="CA127" s="230"/>
      <c r="CB127" s="230"/>
      <c r="CC127" s="230"/>
      <c r="CD127" s="253"/>
      <c r="CE127" s="253"/>
      <c r="CF127" s="253"/>
      <c r="CG127" s="230"/>
      <c r="CH127" s="230"/>
      <c r="CI127" s="230"/>
      <c r="CJ127" s="252"/>
      <c r="CK127" s="1059"/>
      <c r="CL127" s="1046"/>
      <c r="CM127" s="1046"/>
      <c r="CN127" s="1046"/>
      <c r="CO127" s="1047"/>
      <c r="CP127" s="958" t="s">
        <v>494</v>
      </c>
      <c r="CQ127" s="959"/>
      <c r="CR127" s="959"/>
      <c r="CS127" s="959"/>
      <c r="CT127" s="959"/>
      <c r="CU127" s="959"/>
      <c r="CV127" s="959"/>
      <c r="CW127" s="959"/>
      <c r="CX127" s="959"/>
      <c r="CY127" s="959"/>
      <c r="CZ127" s="959"/>
      <c r="DA127" s="959"/>
      <c r="DB127" s="959"/>
      <c r="DC127" s="959"/>
      <c r="DD127" s="959"/>
      <c r="DE127" s="959"/>
      <c r="DF127" s="960"/>
      <c r="DG127" s="961" t="s">
        <v>449</v>
      </c>
      <c r="DH127" s="962"/>
      <c r="DI127" s="962"/>
      <c r="DJ127" s="962"/>
      <c r="DK127" s="962"/>
      <c r="DL127" s="962" t="s">
        <v>133</v>
      </c>
      <c r="DM127" s="962"/>
      <c r="DN127" s="962"/>
      <c r="DO127" s="962"/>
      <c r="DP127" s="962"/>
      <c r="DQ127" s="962" t="s">
        <v>133</v>
      </c>
      <c r="DR127" s="962"/>
      <c r="DS127" s="962"/>
      <c r="DT127" s="962"/>
      <c r="DU127" s="962"/>
      <c r="DV127" s="963" t="s">
        <v>133</v>
      </c>
      <c r="DW127" s="963"/>
      <c r="DX127" s="963"/>
      <c r="DY127" s="963"/>
      <c r="DZ127" s="964"/>
    </row>
    <row r="128" spans="1:130" s="228" customFormat="1" ht="26.25" customHeight="1" thickBot="1" x14ac:dyDescent="0.2">
      <c r="A128" s="1077" t="s">
        <v>495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496</v>
      </c>
      <c r="X128" s="1079"/>
      <c r="Y128" s="1079"/>
      <c r="Z128" s="1080"/>
      <c r="AA128" s="1081" t="s">
        <v>456</v>
      </c>
      <c r="AB128" s="1082"/>
      <c r="AC128" s="1082"/>
      <c r="AD128" s="1082"/>
      <c r="AE128" s="1083"/>
      <c r="AF128" s="1084" t="s">
        <v>133</v>
      </c>
      <c r="AG128" s="1082"/>
      <c r="AH128" s="1082"/>
      <c r="AI128" s="1082"/>
      <c r="AJ128" s="1083"/>
      <c r="AK128" s="1084">
        <v>381</v>
      </c>
      <c r="AL128" s="1082"/>
      <c r="AM128" s="1082"/>
      <c r="AN128" s="1082"/>
      <c r="AO128" s="1083"/>
      <c r="AP128" s="1085"/>
      <c r="AQ128" s="1086"/>
      <c r="AR128" s="1086"/>
      <c r="AS128" s="1086"/>
      <c r="AT128" s="1087"/>
      <c r="AU128" s="230"/>
      <c r="AV128" s="230"/>
      <c r="AW128" s="230"/>
      <c r="AX128" s="933" t="s">
        <v>497</v>
      </c>
      <c r="AY128" s="934"/>
      <c r="AZ128" s="934"/>
      <c r="BA128" s="934"/>
      <c r="BB128" s="934"/>
      <c r="BC128" s="934"/>
      <c r="BD128" s="934"/>
      <c r="BE128" s="935"/>
      <c r="BF128" s="1088" t="s">
        <v>460</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3"/>
      <c r="CB128" s="253"/>
      <c r="CC128" s="253"/>
      <c r="CD128" s="253"/>
      <c r="CE128" s="253"/>
      <c r="CF128" s="253"/>
      <c r="CG128" s="230"/>
      <c r="CH128" s="230"/>
      <c r="CI128" s="230"/>
      <c r="CJ128" s="252"/>
      <c r="CK128" s="1060"/>
      <c r="CL128" s="1061"/>
      <c r="CM128" s="1061"/>
      <c r="CN128" s="1061"/>
      <c r="CO128" s="1062"/>
      <c r="CP128" s="1071" t="s">
        <v>498</v>
      </c>
      <c r="CQ128" s="760"/>
      <c r="CR128" s="760"/>
      <c r="CS128" s="760"/>
      <c r="CT128" s="760"/>
      <c r="CU128" s="760"/>
      <c r="CV128" s="760"/>
      <c r="CW128" s="760"/>
      <c r="CX128" s="760"/>
      <c r="CY128" s="760"/>
      <c r="CZ128" s="760"/>
      <c r="DA128" s="760"/>
      <c r="DB128" s="760"/>
      <c r="DC128" s="760"/>
      <c r="DD128" s="760"/>
      <c r="DE128" s="760"/>
      <c r="DF128" s="1072"/>
      <c r="DG128" s="1073" t="s">
        <v>443</v>
      </c>
      <c r="DH128" s="1074"/>
      <c r="DI128" s="1074"/>
      <c r="DJ128" s="1074"/>
      <c r="DK128" s="1074"/>
      <c r="DL128" s="1074" t="s">
        <v>443</v>
      </c>
      <c r="DM128" s="1074"/>
      <c r="DN128" s="1074"/>
      <c r="DO128" s="1074"/>
      <c r="DP128" s="1074"/>
      <c r="DQ128" s="1074" t="s">
        <v>443</v>
      </c>
      <c r="DR128" s="1074"/>
      <c r="DS128" s="1074"/>
      <c r="DT128" s="1074"/>
      <c r="DU128" s="1074"/>
      <c r="DV128" s="1075" t="s">
        <v>443</v>
      </c>
      <c r="DW128" s="1075"/>
      <c r="DX128" s="1075"/>
      <c r="DY128" s="1075"/>
      <c r="DZ128" s="1076"/>
    </row>
    <row r="129" spans="1:131" s="228"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499</v>
      </c>
      <c r="X129" s="1107"/>
      <c r="Y129" s="1107"/>
      <c r="Z129" s="1108"/>
      <c r="AA129" s="994">
        <v>4528926</v>
      </c>
      <c r="AB129" s="995"/>
      <c r="AC129" s="995"/>
      <c r="AD129" s="995"/>
      <c r="AE129" s="996"/>
      <c r="AF129" s="997">
        <v>4924344</v>
      </c>
      <c r="AG129" s="995"/>
      <c r="AH129" s="995"/>
      <c r="AI129" s="995"/>
      <c r="AJ129" s="996"/>
      <c r="AK129" s="997">
        <v>4800264</v>
      </c>
      <c r="AL129" s="995"/>
      <c r="AM129" s="995"/>
      <c r="AN129" s="995"/>
      <c r="AO129" s="996"/>
      <c r="AP129" s="1109"/>
      <c r="AQ129" s="1110"/>
      <c r="AR129" s="1110"/>
      <c r="AS129" s="1110"/>
      <c r="AT129" s="1111"/>
      <c r="AU129" s="231"/>
      <c r="AV129" s="231"/>
      <c r="AW129" s="231"/>
      <c r="AX129" s="1101" t="s">
        <v>500</v>
      </c>
      <c r="AY129" s="959"/>
      <c r="AZ129" s="959"/>
      <c r="BA129" s="959"/>
      <c r="BB129" s="959"/>
      <c r="BC129" s="959"/>
      <c r="BD129" s="959"/>
      <c r="BE129" s="960"/>
      <c r="BF129" s="1102" t="s">
        <v>452</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70" t="s">
        <v>501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502</v>
      </c>
      <c r="X130" s="1107"/>
      <c r="Y130" s="1107"/>
      <c r="Z130" s="1108"/>
      <c r="AA130" s="994">
        <v>432719</v>
      </c>
      <c r="AB130" s="995"/>
      <c r="AC130" s="995"/>
      <c r="AD130" s="995"/>
      <c r="AE130" s="996"/>
      <c r="AF130" s="997">
        <v>439560</v>
      </c>
      <c r="AG130" s="995"/>
      <c r="AH130" s="995"/>
      <c r="AI130" s="995"/>
      <c r="AJ130" s="996"/>
      <c r="AK130" s="997">
        <v>446114</v>
      </c>
      <c r="AL130" s="995"/>
      <c r="AM130" s="995"/>
      <c r="AN130" s="995"/>
      <c r="AO130" s="996"/>
      <c r="AP130" s="1109"/>
      <c r="AQ130" s="1110"/>
      <c r="AR130" s="1110"/>
      <c r="AS130" s="1110"/>
      <c r="AT130" s="1111"/>
      <c r="AU130" s="231"/>
      <c r="AV130" s="231"/>
      <c r="AW130" s="231"/>
      <c r="AX130" s="1101" t="s">
        <v>503</v>
      </c>
      <c r="AY130" s="959"/>
      <c r="AZ130" s="959"/>
      <c r="BA130" s="959"/>
      <c r="BB130" s="959"/>
      <c r="BC130" s="959"/>
      <c r="BD130" s="959"/>
      <c r="BE130" s="960"/>
      <c r="BF130" s="1137">
        <v>7.7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504</v>
      </c>
      <c r="X131" s="1144"/>
      <c r="Y131" s="1144"/>
      <c r="Z131" s="1145"/>
      <c r="AA131" s="1040">
        <v>4096207</v>
      </c>
      <c r="AB131" s="1022"/>
      <c r="AC131" s="1022"/>
      <c r="AD131" s="1022"/>
      <c r="AE131" s="1023"/>
      <c r="AF131" s="1021">
        <v>4484784</v>
      </c>
      <c r="AG131" s="1022"/>
      <c r="AH131" s="1022"/>
      <c r="AI131" s="1022"/>
      <c r="AJ131" s="1023"/>
      <c r="AK131" s="1021">
        <v>4354150</v>
      </c>
      <c r="AL131" s="1022"/>
      <c r="AM131" s="1022"/>
      <c r="AN131" s="1022"/>
      <c r="AO131" s="1023"/>
      <c r="AP131" s="1146"/>
      <c r="AQ131" s="1147"/>
      <c r="AR131" s="1147"/>
      <c r="AS131" s="1147"/>
      <c r="AT131" s="1148"/>
      <c r="AU131" s="231"/>
      <c r="AV131" s="231"/>
      <c r="AW131" s="231"/>
      <c r="AX131" s="1119" t="s">
        <v>505</v>
      </c>
      <c r="AY131" s="760"/>
      <c r="AZ131" s="760"/>
      <c r="BA131" s="760"/>
      <c r="BB131" s="760"/>
      <c r="BC131" s="760"/>
      <c r="BD131" s="760"/>
      <c r="BE131" s="1072"/>
      <c r="BF131" s="1120">
        <v>7.6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126" t="s">
        <v>506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507</v>
      </c>
      <c r="W132" s="1130"/>
      <c r="X132" s="1130"/>
      <c r="Y132" s="1130"/>
      <c r="Z132" s="1131"/>
      <c r="AA132" s="1132">
        <v>8.1823501600000004</v>
      </c>
      <c r="AB132" s="1133"/>
      <c r="AC132" s="1133"/>
      <c r="AD132" s="1133"/>
      <c r="AE132" s="1134"/>
      <c r="AF132" s="1135">
        <v>7.4363670580000001</v>
      </c>
      <c r="AG132" s="1133"/>
      <c r="AH132" s="1133"/>
      <c r="AI132" s="1133"/>
      <c r="AJ132" s="1134"/>
      <c r="AK132" s="1135">
        <v>7.6814303600000002</v>
      </c>
      <c r="AL132" s="1133"/>
      <c r="AM132" s="1133"/>
      <c r="AN132" s="1133"/>
      <c r="AO132" s="1134"/>
      <c r="AP132" s="1037"/>
      <c r="AQ132" s="1038"/>
      <c r="AR132" s="1038"/>
      <c r="AS132" s="1038"/>
      <c r="AT132" s="1136"/>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508</v>
      </c>
      <c r="W133" s="1113"/>
      <c r="X133" s="1113"/>
      <c r="Y133" s="1113"/>
      <c r="Z133" s="1114"/>
      <c r="AA133" s="1115">
        <v>10.4</v>
      </c>
      <c r="AB133" s="1116"/>
      <c r="AC133" s="1116"/>
      <c r="AD133" s="1116"/>
      <c r="AE133" s="1117"/>
      <c r="AF133" s="1115">
        <v>8.9</v>
      </c>
      <c r="AG133" s="1116"/>
      <c r="AH133" s="1116"/>
      <c r="AI133" s="1116"/>
      <c r="AJ133" s="1117"/>
      <c r="AK133" s="1115">
        <v>7.7</v>
      </c>
      <c r="AL133" s="1116"/>
      <c r="AM133" s="1116"/>
      <c r="AN133" s="1116"/>
      <c r="AO133" s="1117"/>
      <c r="AP133" s="1064"/>
      <c r="AQ133" s="1065"/>
      <c r="AR133" s="1065"/>
      <c r="AS133" s="1065"/>
      <c r="AT133" s="111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eet5TKcSpinS3sVHMNmkEQEfrfZY33+qbRM9KiDcwzAquLryzyRKtFGHBoElnUASrBG0prvTYpYZekVOdQ/KYQ==" saltValue="+c4NBc6ZNfUReIieSajDK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BAAE3-497D-4FFE-83F7-81240298D0BC}">
  <sheetPr>
    <pageSetUpPr fitToPage="1"/>
  </sheetPr>
  <dimension ref="A1:DQ105"/>
  <sheetViews>
    <sheetView showGridLines="0" view="pageBreakPreview" topLeftCell="A28" zoomScale="40" zoomScaleNormal="85" zoomScaleSheetLayoutView="40" workbookViewId="0">
      <selection activeCell="CW73" sqref="CW73"/>
    </sheetView>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509</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jvE7P1oLVqn+vvdUAhNchCd5La1PMw1jv2pT5PxyoQdWrRUL3+HAMOCNO0U47jCLpRcEaHSHzSJzug5o8uyWQg==" saltValue="J1mIthxK9evfElkxGw0N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U32" sqref="U32:AK32"/>
    </sheetView>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J+K5c3XOfOgukNp+ackZe0/HPnq2hn7nsJb+RWPhpLGOe8hBu55RDuXZ8hgKN84gP60mMkQcPq/HEkQ8hOm1A==" saltValue="cI+Z+OpHV2OdTK78t2sn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K36" sqref="AK36:AN36"/>
    </sheetView>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510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511</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50" t="s">
        <v>512</v>
      </c>
      <c r="AP7" s="270"/>
      <c r="AQ7" s="271" t="s">
        <v>513</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51"/>
      <c r="AP8" s="276" t="s">
        <v>514</v>
      </c>
      <c r="AQ8" s="277" t="s">
        <v>515</v>
      </c>
      <c r="AR8" s="278" t="s">
        <v>516</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52" t="s">
        <v>517</v>
      </c>
      <c r="AL9" s="1153"/>
      <c r="AM9" s="1153"/>
      <c r="AN9" s="1154"/>
      <c r="AO9" s="279">
        <v>1039930</v>
      </c>
      <c r="AP9" s="279">
        <v>52759</v>
      </c>
      <c r="AQ9" s="280">
        <v>91991</v>
      </c>
      <c r="AR9" s="281">
        <v>-42.6</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52" t="s">
        <v>518</v>
      </c>
      <c r="AL10" s="1153"/>
      <c r="AM10" s="1153"/>
      <c r="AN10" s="1154"/>
      <c r="AO10" s="282">
        <v>278927</v>
      </c>
      <c r="AP10" s="282">
        <v>14151</v>
      </c>
      <c r="AQ10" s="283">
        <v>12405</v>
      </c>
      <c r="AR10" s="284">
        <v>14.1</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52" t="s">
        <v>519</v>
      </c>
      <c r="AL11" s="1153"/>
      <c r="AM11" s="1153"/>
      <c r="AN11" s="1154"/>
      <c r="AO11" s="282" t="s">
        <v>520</v>
      </c>
      <c r="AP11" s="282" t="s">
        <v>520</v>
      </c>
      <c r="AQ11" s="283">
        <v>395</v>
      </c>
      <c r="AR11" s="284" t="s">
        <v>520</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52" t="s">
        <v>521</v>
      </c>
      <c r="AL12" s="1153"/>
      <c r="AM12" s="1153"/>
      <c r="AN12" s="1154"/>
      <c r="AO12" s="282" t="s">
        <v>520</v>
      </c>
      <c r="AP12" s="282" t="s">
        <v>520</v>
      </c>
      <c r="AQ12" s="283">
        <v>19</v>
      </c>
      <c r="AR12" s="284" t="s">
        <v>520</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52" t="s">
        <v>522</v>
      </c>
      <c r="AL13" s="1153"/>
      <c r="AM13" s="1153"/>
      <c r="AN13" s="1154"/>
      <c r="AO13" s="282">
        <v>87280</v>
      </c>
      <c r="AP13" s="282">
        <v>4428</v>
      </c>
      <c r="AQ13" s="283">
        <v>3751</v>
      </c>
      <c r="AR13" s="284">
        <v>18</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52" t="s">
        <v>523</v>
      </c>
      <c r="AL14" s="1153"/>
      <c r="AM14" s="1153"/>
      <c r="AN14" s="1154"/>
      <c r="AO14" s="282">
        <v>5746</v>
      </c>
      <c r="AP14" s="282">
        <v>292</v>
      </c>
      <c r="AQ14" s="283">
        <v>1672</v>
      </c>
      <c r="AR14" s="284">
        <v>-82.5</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55" t="s">
        <v>524</v>
      </c>
      <c r="AL15" s="1156"/>
      <c r="AM15" s="1156"/>
      <c r="AN15" s="1157"/>
      <c r="AO15" s="282">
        <v>-73214</v>
      </c>
      <c r="AP15" s="282">
        <v>-3714</v>
      </c>
      <c r="AQ15" s="283">
        <v>-6358</v>
      </c>
      <c r="AR15" s="284">
        <v>-41.6</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55" t="s">
        <v>193</v>
      </c>
      <c r="AL16" s="1156"/>
      <c r="AM16" s="1156"/>
      <c r="AN16" s="1157"/>
      <c r="AO16" s="282">
        <v>1338669</v>
      </c>
      <c r="AP16" s="282">
        <v>67915</v>
      </c>
      <c r="AQ16" s="283">
        <v>103876</v>
      </c>
      <c r="AR16" s="284">
        <v>-34.6</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525</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526</v>
      </c>
      <c r="AP20" s="291" t="s">
        <v>527</v>
      </c>
      <c r="AQ20" s="292" t="s">
        <v>528</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58" t="s">
        <v>529</v>
      </c>
      <c r="AL21" s="1159"/>
      <c r="AM21" s="1159"/>
      <c r="AN21" s="1160"/>
      <c r="AO21" s="295">
        <v>5.63</v>
      </c>
      <c r="AP21" s="296">
        <v>9.2899999999999991</v>
      </c>
      <c r="AQ21" s="297">
        <v>-3.66</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58" t="s">
        <v>530</v>
      </c>
      <c r="AL22" s="1159"/>
      <c r="AM22" s="1159"/>
      <c r="AN22" s="1160"/>
      <c r="AO22" s="300">
        <v>100.3</v>
      </c>
      <c r="AP22" s="301">
        <v>96.9</v>
      </c>
      <c r="AQ22" s="302">
        <v>3.4</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49" t="s">
        <v>531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5"/>
    </row>
    <row r="27" spans="1:46" x14ac:dyDescent="0.15">
      <c r="A27" s="307"/>
      <c r="AO27" s="260"/>
      <c r="AP27" s="260"/>
      <c r="AQ27" s="260"/>
      <c r="AR27" s="260"/>
      <c r="AS27" s="260"/>
      <c r="AT27" s="260"/>
    </row>
    <row r="28" spans="1:46" ht="17.25" x14ac:dyDescent="0.15">
      <c r="A28" s="261" t="s">
        <v>532</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533</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50" t="s">
        <v>512</v>
      </c>
      <c r="AP30" s="270"/>
      <c r="AQ30" s="271" t="s">
        <v>513</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51"/>
      <c r="AP31" s="276" t="s">
        <v>514</v>
      </c>
      <c r="AQ31" s="277" t="s">
        <v>515</v>
      </c>
      <c r="AR31" s="278" t="s">
        <v>516</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66" t="s">
        <v>534</v>
      </c>
      <c r="AL32" s="1167"/>
      <c r="AM32" s="1167"/>
      <c r="AN32" s="1168"/>
      <c r="AO32" s="310">
        <v>603765</v>
      </c>
      <c r="AP32" s="310">
        <v>30631</v>
      </c>
      <c r="AQ32" s="311">
        <v>51927</v>
      </c>
      <c r="AR32" s="312">
        <v>-41</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66" t="s">
        <v>535</v>
      </c>
      <c r="AL33" s="1167"/>
      <c r="AM33" s="1167"/>
      <c r="AN33" s="1168"/>
      <c r="AO33" s="310" t="s">
        <v>520</v>
      </c>
      <c r="AP33" s="310" t="s">
        <v>520</v>
      </c>
      <c r="AQ33" s="311" t="s">
        <v>520</v>
      </c>
      <c r="AR33" s="312" t="s">
        <v>520</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66" t="s">
        <v>536</v>
      </c>
      <c r="AL34" s="1167"/>
      <c r="AM34" s="1167"/>
      <c r="AN34" s="1168"/>
      <c r="AO34" s="310" t="s">
        <v>520</v>
      </c>
      <c r="AP34" s="310" t="s">
        <v>520</v>
      </c>
      <c r="AQ34" s="311" t="s">
        <v>520</v>
      </c>
      <c r="AR34" s="312" t="s">
        <v>520</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66" t="s">
        <v>537</v>
      </c>
      <c r="AL35" s="1167"/>
      <c r="AM35" s="1167"/>
      <c r="AN35" s="1168"/>
      <c r="AO35" s="310">
        <v>150922</v>
      </c>
      <c r="AP35" s="310">
        <v>7657</v>
      </c>
      <c r="AQ35" s="311">
        <v>15337</v>
      </c>
      <c r="AR35" s="312">
        <v>-50.1</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66" t="s">
        <v>538</v>
      </c>
      <c r="AL36" s="1167"/>
      <c r="AM36" s="1167"/>
      <c r="AN36" s="1168"/>
      <c r="AO36" s="310">
        <v>26269</v>
      </c>
      <c r="AP36" s="310">
        <v>1333</v>
      </c>
      <c r="AQ36" s="311">
        <v>2347</v>
      </c>
      <c r="AR36" s="312">
        <v>-43.2</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66" t="s">
        <v>539</v>
      </c>
      <c r="AL37" s="1167"/>
      <c r="AM37" s="1167"/>
      <c r="AN37" s="1168"/>
      <c r="AO37" s="310" t="s">
        <v>520</v>
      </c>
      <c r="AP37" s="310" t="s">
        <v>520</v>
      </c>
      <c r="AQ37" s="311">
        <v>463</v>
      </c>
      <c r="AR37" s="312" t="s">
        <v>520</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69" t="s">
        <v>540</v>
      </c>
      <c r="AL38" s="1170"/>
      <c r="AM38" s="1170"/>
      <c r="AN38" s="1171"/>
      <c r="AO38" s="313" t="s">
        <v>520</v>
      </c>
      <c r="AP38" s="313" t="s">
        <v>520</v>
      </c>
      <c r="AQ38" s="314">
        <v>1</v>
      </c>
      <c r="AR38" s="302" t="s">
        <v>520</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69" t="s">
        <v>541</v>
      </c>
      <c r="AL39" s="1170"/>
      <c r="AM39" s="1170"/>
      <c r="AN39" s="1171"/>
      <c r="AO39" s="310">
        <v>-381</v>
      </c>
      <c r="AP39" s="310">
        <v>-19</v>
      </c>
      <c r="AQ39" s="311">
        <v>-3326</v>
      </c>
      <c r="AR39" s="312">
        <v>-99.4</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66" t="s">
        <v>542</v>
      </c>
      <c r="AL40" s="1167"/>
      <c r="AM40" s="1167"/>
      <c r="AN40" s="1168"/>
      <c r="AO40" s="310">
        <v>-446114</v>
      </c>
      <c r="AP40" s="310">
        <v>-22633</v>
      </c>
      <c r="AQ40" s="311">
        <v>-45680</v>
      </c>
      <c r="AR40" s="312">
        <v>-50.5</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72" t="s">
        <v>305</v>
      </c>
      <c r="AL41" s="1173"/>
      <c r="AM41" s="1173"/>
      <c r="AN41" s="1174"/>
      <c r="AO41" s="310">
        <v>334461</v>
      </c>
      <c r="AP41" s="310">
        <v>16968</v>
      </c>
      <c r="AQ41" s="311">
        <v>21069</v>
      </c>
      <c r="AR41" s="312">
        <v>-19.5</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543</v>
      </c>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544</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545</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61" t="s">
        <v>512</v>
      </c>
      <c r="AN49" s="1163" t="s">
        <v>546</v>
      </c>
      <c r="AO49" s="1164"/>
      <c r="AP49" s="1164"/>
      <c r="AQ49" s="1164"/>
      <c r="AR49" s="1165"/>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62"/>
      <c r="AN50" s="326" t="s">
        <v>547</v>
      </c>
      <c r="AO50" s="327" t="s">
        <v>548</v>
      </c>
      <c r="AP50" s="328" t="s">
        <v>549</v>
      </c>
      <c r="AQ50" s="329" t="s">
        <v>550</v>
      </c>
      <c r="AR50" s="330" t="s">
        <v>551</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552</v>
      </c>
      <c r="AL51" s="323"/>
      <c r="AM51" s="331">
        <v>631200</v>
      </c>
      <c r="AN51" s="332">
        <v>33155</v>
      </c>
      <c r="AO51" s="333">
        <v>95.5</v>
      </c>
      <c r="AP51" s="334">
        <v>73475</v>
      </c>
      <c r="AQ51" s="335">
        <v>9.1</v>
      </c>
      <c r="AR51" s="336">
        <v>86.4</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553</v>
      </c>
      <c r="AM52" s="339">
        <v>443621</v>
      </c>
      <c r="AN52" s="340">
        <v>23302</v>
      </c>
      <c r="AO52" s="341">
        <v>140.9</v>
      </c>
      <c r="AP52" s="342">
        <v>43072</v>
      </c>
      <c r="AQ52" s="343">
        <v>31.1</v>
      </c>
      <c r="AR52" s="344">
        <v>109.8</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554</v>
      </c>
      <c r="AL53" s="323"/>
      <c r="AM53" s="331">
        <v>296315</v>
      </c>
      <c r="AN53" s="332">
        <v>15358</v>
      </c>
      <c r="AO53" s="333">
        <v>-53.7</v>
      </c>
      <c r="AP53" s="334">
        <v>87464</v>
      </c>
      <c r="AQ53" s="335">
        <v>19</v>
      </c>
      <c r="AR53" s="336">
        <v>-72.7</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553</v>
      </c>
      <c r="AM54" s="339">
        <v>184414</v>
      </c>
      <c r="AN54" s="340">
        <v>9558</v>
      </c>
      <c r="AO54" s="341">
        <v>-59</v>
      </c>
      <c r="AP54" s="342">
        <v>47479</v>
      </c>
      <c r="AQ54" s="343">
        <v>10.199999999999999</v>
      </c>
      <c r="AR54" s="344">
        <v>-69.2</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555</v>
      </c>
      <c r="AL55" s="323"/>
      <c r="AM55" s="331">
        <v>267779</v>
      </c>
      <c r="AN55" s="332">
        <v>13689</v>
      </c>
      <c r="AO55" s="333">
        <v>-10.9</v>
      </c>
      <c r="AP55" s="334">
        <v>96248</v>
      </c>
      <c r="AQ55" s="335">
        <v>10</v>
      </c>
      <c r="AR55" s="336">
        <v>-20.9</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553</v>
      </c>
      <c r="AM56" s="339">
        <v>114733</v>
      </c>
      <c r="AN56" s="340">
        <v>5865</v>
      </c>
      <c r="AO56" s="341">
        <v>-38.6</v>
      </c>
      <c r="AP56" s="342">
        <v>55768</v>
      </c>
      <c r="AQ56" s="343">
        <v>17.5</v>
      </c>
      <c r="AR56" s="344">
        <v>-56.1</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556</v>
      </c>
      <c r="AL57" s="323"/>
      <c r="AM57" s="331">
        <v>292173</v>
      </c>
      <c r="AN57" s="332">
        <v>14854</v>
      </c>
      <c r="AO57" s="333">
        <v>8.5</v>
      </c>
      <c r="AP57" s="334">
        <v>76413</v>
      </c>
      <c r="AQ57" s="335">
        <v>-20.6</v>
      </c>
      <c r="AR57" s="336">
        <v>29.1</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553</v>
      </c>
      <c r="AM58" s="339">
        <v>237225</v>
      </c>
      <c r="AN58" s="340">
        <v>12060</v>
      </c>
      <c r="AO58" s="341">
        <v>105.6</v>
      </c>
      <c r="AP58" s="342">
        <v>39658</v>
      </c>
      <c r="AQ58" s="343">
        <v>-28.9</v>
      </c>
      <c r="AR58" s="344">
        <v>134.5</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557</v>
      </c>
      <c r="AL59" s="323"/>
      <c r="AM59" s="331">
        <v>371193</v>
      </c>
      <c r="AN59" s="332">
        <v>18832</v>
      </c>
      <c r="AO59" s="333">
        <v>26.8</v>
      </c>
      <c r="AP59" s="334">
        <v>66481</v>
      </c>
      <c r="AQ59" s="335">
        <v>-13</v>
      </c>
      <c r="AR59" s="336">
        <v>39.799999999999997</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553</v>
      </c>
      <c r="AM60" s="339">
        <v>201373</v>
      </c>
      <c r="AN60" s="340">
        <v>10216</v>
      </c>
      <c r="AO60" s="341">
        <v>-15.3</v>
      </c>
      <c r="AP60" s="342">
        <v>36120</v>
      </c>
      <c r="AQ60" s="343">
        <v>-8.9</v>
      </c>
      <c r="AR60" s="344">
        <v>-6.4</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558</v>
      </c>
      <c r="AL61" s="345"/>
      <c r="AM61" s="346">
        <v>371732</v>
      </c>
      <c r="AN61" s="347">
        <v>19178</v>
      </c>
      <c r="AO61" s="348">
        <v>13.2</v>
      </c>
      <c r="AP61" s="349">
        <v>80016</v>
      </c>
      <c r="AQ61" s="350">
        <v>0.9</v>
      </c>
      <c r="AR61" s="336">
        <v>12.3</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553</v>
      </c>
      <c r="AM62" s="339">
        <v>236273</v>
      </c>
      <c r="AN62" s="340">
        <v>12200</v>
      </c>
      <c r="AO62" s="341">
        <v>26.7</v>
      </c>
      <c r="AP62" s="342">
        <v>44419</v>
      </c>
      <c r="AQ62" s="343">
        <v>4.2</v>
      </c>
      <c r="AR62" s="344">
        <v>22.5</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7Wqq0kCnH06veaL871xToVchU8Ih0NxnzE2BpFLAc0Wo23Y3m/lXPiBg5zkCrFkXceh5lKTUrCirAJEcnfTbOw==" saltValue="NACGDYfgHA0745vX6NNf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70" zoomScaleNormal="70" zoomScaleSheetLayoutView="55" workbookViewId="0">
      <selection activeCell="U32" sqref="U32:AK32"/>
    </sheetView>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560</v>
      </c>
    </row>
    <row r="121" spans="125:125" ht="13.5" hidden="1" customHeight="1" x14ac:dyDescent="0.15">
      <c r="DU121" s="257"/>
    </row>
  </sheetData>
  <sheetProtection algorithmName="SHA-512" hashValue="zOMndLUA2Uz0uPX4GDExI0b0ByRWC1uarhbNrBL83HTzjiNGgkWpYUjHjRdGBV//LnbcZOzrxsC5yl9sOfTduw==" saltValue="/lYmlHQiC19pwKPuONdP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26" zoomScale="70" zoomScaleNormal="70" zoomScaleSheetLayoutView="55" workbookViewId="0">
      <selection activeCell="U32" sqref="U32:AK32"/>
    </sheetView>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561</v>
      </c>
    </row>
  </sheetData>
  <sheetProtection algorithmName="SHA-512" hashValue="TcpRxRtSrNdyAQ8J0zaczjrir4pgurtBbsoOxdgbQJBy7VTvCAgcSDygJCGwtFuWziBuus6K1M2xH1MmQOs71w==" saltValue="vAgQNMSV0fsh8jt60VSG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55" zoomScaleNormal="55" zoomScaleSheetLayoutView="100" workbookViewId="0">
      <selection activeCell="U32" sqref="U32:AK3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5" t="s">
        <v>3</v>
      </c>
      <c r="D47" s="1175"/>
      <c r="E47" s="1176"/>
      <c r="F47" s="11">
        <v>5.33</v>
      </c>
      <c r="G47" s="12">
        <v>6.64</v>
      </c>
      <c r="H47" s="12">
        <v>9.33</v>
      </c>
      <c r="I47" s="12">
        <v>17.28</v>
      </c>
      <c r="J47" s="13">
        <v>25.43</v>
      </c>
    </row>
    <row r="48" spans="2:10" ht="57.75" customHeight="1" x14ac:dyDescent="0.15">
      <c r="B48" s="14"/>
      <c r="C48" s="1177" t="s">
        <v>4</v>
      </c>
      <c r="D48" s="1177"/>
      <c r="E48" s="1178"/>
      <c r="F48" s="15">
        <v>6.65</v>
      </c>
      <c r="G48" s="16">
        <v>3.6</v>
      </c>
      <c r="H48" s="16">
        <v>8.14</v>
      </c>
      <c r="I48" s="16">
        <v>11.57</v>
      </c>
      <c r="J48" s="17">
        <v>11.1</v>
      </c>
    </row>
    <row r="49" spans="2:10" ht="57.75" customHeight="1" thickBot="1" x14ac:dyDescent="0.2">
      <c r="B49" s="18"/>
      <c r="C49" s="1179" t="s">
        <v>5</v>
      </c>
      <c r="D49" s="1179"/>
      <c r="E49" s="1180"/>
      <c r="F49" s="19" t="s">
        <v>567</v>
      </c>
      <c r="G49" s="20" t="s">
        <v>568</v>
      </c>
      <c r="H49" s="20">
        <v>7.86</v>
      </c>
      <c r="I49" s="20">
        <v>12.78</v>
      </c>
      <c r="J49" s="21">
        <v>6.94</v>
      </c>
    </row>
    <row r="50" spans="2:10" x14ac:dyDescent="0.15"/>
  </sheetData>
  <sheetProtection algorithmName="SHA-512" hashValue="I940TZMHtJX04CRF2jB0y8wp1ySBzwiwLXfNocV1FT90WVHT+u8wJhkBlch3VYOGACh51SIu+gt1cYo0Z7oeBw==" saltValue="zraGLqJM6H8McxW/nSH/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31" zoomScale="70" zoomScaleNormal="70" zoomScaleSheetLayoutView="100" workbookViewId="0">
      <selection activeCell="I38" sqref="I3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7" t="s">
        <v>569</v>
      </c>
      <c r="D34" s="1187"/>
      <c r="E34" s="1188"/>
      <c r="F34" s="32">
        <v>23.24</v>
      </c>
      <c r="G34" s="33">
        <v>22.97</v>
      </c>
      <c r="H34" s="33">
        <v>20.72</v>
      </c>
      <c r="I34" s="33">
        <v>19.57</v>
      </c>
      <c r="J34" s="34">
        <v>21.41</v>
      </c>
      <c r="K34" s="22"/>
      <c r="L34" s="22"/>
      <c r="M34" s="22"/>
      <c r="N34" s="22"/>
      <c r="O34" s="22"/>
      <c r="P34" s="22"/>
    </row>
    <row r="35" spans="1:16" ht="39" customHeight="1" x14ac:dyDescent="0.15">
      <c r="A35" s="22"/>
      <c r="B35" s="35"/>
      <c r="C35" s="1181" t="s">
        <v>570</v>
      </c>
      <c r="D35" s="1182"/>
      <c r="E35" s="1183"/>
      <c r="F35" s="36">
        <v>6.65</v>
      </c>
      <c r="G35" s="37">
        <v>3.59</v>
      </c>
      <c r="H35" s="37">
        <v>8.14</v>
      </c>
      <c r="I35" s="37">
        <v>11.57</v>
      </c>
      <c r="J35" s="38">
        <v>11.1</v>
      </c>
      <c r="K35" s="22"/>
      <c r="L35" s="22"/>
      <c r="M35" s="22"/>
      <c r="N35" s="22"/>
      <c r="O35" s="22"/>
      <c r="P35" s="22"/>
    </row>
    <row r="36" spans="1:16" ht="39" customHeight="1" x14ac:dyDescent="0.15">
      <c r="A36" s="22"/>
      <c r="B36" s="35"/>
      <c r="C36" s="1181" t="s">
        <v>571</v>
      </c>
      <c r="D36" s="1182"/>
      <c r="E36" s="1183"/>
      <c r="F36" s="36">
        <v>3.52</v>
      </c>
      <c r="G36" s="37">
        <v>3.53</v>
      </c>
      <c r="H36" s="37">
        <v>2.4300000000000002</v>
      </c>
      <c r="I36" s="37">
        <v>3.57</v>
      </c>
      <c r="J36" s="38">
        <v>2.81</v>
      </c>
      <c r="K36" s="22"/>
      <c r="L36" s="22"/>
      <c r="M36" s="22"/>
      <c r="N36" s="22"/>
      <c r="O36" s="22"/>
      <c r="P36" s="22"/>
    </row>
    <row r="37" spans="1:16" ht="39" customHeight="1" x14ac:dyDescent="0.15">
      <c r="A37" s="22"/>
      <c r="B37" s="35"/>
      <c r="C37" s="1181" t="s">
        <v>572</v>
      </c>
      <c r="D37" s="1182"/>
      <c r="E37" s="1183"/>
      <c r="F37" s="36">
        <v>0.56000000000000005</v>
      </c>
      <c r="G37" s="37">
        <v>0.48</v>
      </c>
      <c r="H37" s="37">
        <v>0.45</v>
      </c>
      <c r="I37" s="37">
        <v>0.85</v>
      </c>
      <c r="J37" s="38">
        <v>1.23</v>
      </c>
      <c r="K37" s="22"/>
      <c r="L37" s="22"/>
      <c r="M37" s="22"/>
      <c r="N37" s="22"/>
      <c r="O37" s="22"/>
      <c r="P37" s="22"/>
    </row>
    <row r="38" spans="1:16" ht="39" customHeight="1" x14ac:dyDescent="0.15">
      <c r="A38" s="22"/>
      <c r="B38" s="35"/>
      <c r="C38" s="1181" t="s">
        <v>573</v>
      </c>
      <c r="D38" s="1182"/>
      <c r="E38" s="1183"/>
      <c r="F38" s="36">
        <v>2.1</v>
      </c>
      <c r="G38" s="37">
        <v>2.0499999999999998</v>
      </c>
      <c r="H38" s="37">
        <v>1.65</v>
      </c>
      <c r="I38" s="37">
        <v>1.1299999999999999</v>
      </c>
      <c r="J38" s="38">
        <v>0.52</v>
      </c>
      <c r="K38" s="22"/>
      <c r="L38" s="22"/>
      <c r="M38" s="22"/>
      <c r="N38" s="22"/>
      <c r="O38" s="22"/>
      <c r="P38" s="22"/>
    </row>
    <row r="39" spans="1:16" ht="39" customHeight="1" x14ac:dyDescent="0.15">
      <c r="A39" s="22"/>
      <c r="B39" s="35"/>
      <c r="C39" s="1181" t="s">
        <v>574</v>
      </c>
      <c r="D39" s="1182"/>
      <c r="E39" s="1183"/>
      <c r="F39" s="36">
        <v>0.26</v>
      </c>
      <c r="G39" s="37">
        <v>0.1</v>
      </c>
      <c r="H39" s="37">
        <v>0.17</v>
      </c>
      <c r="I39" s="37">
        <v>0.21</v>
      </c>
      <c r="J39" s="38">
        <v>0.28000000000000003</v>
      </c>
      <c r="K39" s="22"/>
      <c r="L39" s="22"/>
      <c r="M39" s="22"/>
      <c r="N39" s="22"/>
      <c r="O39" s="22"/>
      <c r="P39" s="22"/>
    </row>
    <row r="40" spans="1:16" ht="39" customHeight="1" x14ac:dyDescent="0.15">
      <c r="A40" s="22"/>
      <c r="B40" s="35"/>
      <c r="C40" s="1181" t="s">
        <v>575</v>
      </c>
      <c r="D40" s="1182"/>
      <c r="E40" s="1183"/>
      <c r="F40" s="36">
        <v>0.45</v>
      </c>
      <c r="G40" s="37">
        <v>0.42</v>
      </c>
      <c r="H40" s="37">
        <v>0.26</v>
      </c>
      <c r="I40" s="37">
        <v>0.26</v>
      </c>
      <c r="J40" s="38">
        <v>0.28000000000000003</v>
      </c>
      <c r="K40" s="22"/>
      <c r="L40" s="22"/>
      <c r="M40" s="22"/>
      <c r="N40" s="22"/>
      <c r="O40" s="22"/>
      <c r="P40" s="22"/>
    </row>
    <row r="41" spans="1:16" ht="39" customHeight="1" x14ac:dyDescent="0.15">
      <c r="A41" s="22"/>
      <c r="B41" s="35"/>
      <c r="C41" s="1181" t="s">
        <v>576</v>
      </c>
      <c r="D41" s="1182"/>
      <c r="E41" s="1183"/>
      <c r="F41" s="36">
        <v>0.15</v>
      </c>
      <c r="G41" s="37">
        <v>0.24</v>
      </c>
      <c r="H41" s="37">
        <v>0.24</v>
      </c>
      <c r="I41" s="37">
        <v>0.09</v>
      </c>
      <c r="J41" s="38">
        <v>0.06</v>
      </c>
      <c r="K41" s="22"/>
      <c r="L41" s="22"/>
      <c r="M41" s="22"/>
      <c r="N41" s="22"/>
      <c r="O41" s="22"/>
      <c r="P41" s="22"/>
    </row>
    <row r="42" spans="1:16" ht="39" customHeight="1" x14ac:dyDescent="0.15">
      <c r="A42" s="22"/>
      <c r="B42" s="39"/>
      <c r="C42" s="1181" t="s">
        <v>577</v>
      </c>
      <c r="D42" s="1182"/>
      <c r="E42" s="1183"/>
      <c r="F42" s="36" t="s">
        <v>520</v>
      </c>
      <c r="G42" s="37" t="s">
        <v>520</v>
      </c>
      <c r="H42" s="37" t="s">
        <v>520</v>
      </c>
      <c r="I42" s="37" t="s">
        <v>520</v>
      </c>
      <c r="J42" s="38" t="s">
        <v>520</v>
      </c>
      <c r="K42" s="22"/>
      <c r="L42" s="22"/>
      <c r="M42" s="22"/>
      <c r="N42" s="22"/>
      <c r="O42" s="22"/>
      <c r="P42" s="22"/>
    </row>
    <row r="43" spans="1:16" ht="39" customHeight="1" thickBot="1" x14ac:dyDescent="0.2">
      <c r="A43" s="22"/>
      <c r="B43" s="40"/>
      <c r="C43" s="1184" t="s">
        <v>578</v>
      </c>
      <c r="D43" s="1185"/>
      <c r="E43" s="1186"/>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YcmoUSrWuxTdRNeJmEvAAIkWT3CReVpcCU4EGIHqnOnRbnsXGE4QWHNqz+w+di/4t2ju72AyL+eRammOkhwQA==" saltValue="O8WcQq9JgoJmZmWNiuuZ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41" zoomScale="70" zoomScaleNormal="70" zoomScaleSheetLayoutView="55" workbookViewId="0">
      <selection activeCell="N58" sqref="N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671</v>
      </c>
      <c r="L45" s="60">
        <v>633</v>
      </c>
      <c r="M45" s="60">
        <v>587</v>
      </c>
      <c r="N45" s="60">
        <v>601</v>
      </c>
      <c r="O45" s="61">
        <v>604</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520</v>
      </c>
      <c r="L46" s="64" t="s">
        <v>520</v>
      </c>
      <c r="M46" s="64" t="s">
        <v>520</v>
      </c>
      <c r="N46" s="64" t="s">
        <v>520</v>
      </c>
      <c r="O46" s="65" t="s">
        <v>520</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520</v>
      </c>
      <c r="L47" s="64" t="s">
        <v>520</v>
      </c>
      <c r="M47" s="64" t="s">
        <v>520</v>
      </c>
      <c r="N47" s="64" t="s">
        <v>520</v>
      </c>
      <c r="O47" s="65" t="s">
        <v>520</v>
      </c>
      <c r="P47" s="48"/>
      <c r="Q47" s="48"/>
      <c r="R47" s="48"/>
      <c r="S47" s="48"/>
      <c r="T47" s="48"/>
      <c r="U47" s="48"/>
    </row>
    <row r="48" spans="1:21" ht="30.75" customHeight="1" x14ac:dyDescent="0.15">
      <c r="A48" s="48"/>
      <c r="B48" s="1191"/>
      <c r="C48" s="1192"/>
      <c r="D48" s="62"/>
      <c r="E48" s="1197" t="s">
        <v>15</v>
      </c>
      <c r="F48" s="1197"/>
      <c r="G48" s="1197"/>
      <c r="H48" s="1197"/>
      <c r="I48" s="1197"/>
      <c r="J48" s="1198"/>
      <c r="K48" s="63">
        <v>141</v>
      </c>
      <c r="L48" s="64">
        <v>154</v>
      </c>
      <c r="M48" s="64">
        <v>156</v>
      </c>
      <c r="N48" s="64">
        <v>148</v>
      </c>
      <c r="O48" s="65">
        <v>151</v>
      </c>
      <c r="P48" s="48"/>
      <c r="Q48" s="48"/>
      <c r="R48" s="48"/>
      <c r="S48" s="48"/>
      <c r="T48" s="48"/>
      <c r="U48" s="48"/>
    </row>
    <row r="49" spans="1:21" ht="30.75" customHeight="1" x14ac:dyDescent="0.15">
      <c r="A49" s="48"/>
      <c r="B49" s="1191"/>
      <c r="C49" s="1192"/>
      <c r="D49" s="62"/>
      <c r="E49" s="1197" t="s">
        <v>16</v>
      </c>
      <c r="F49" s="1197"/>
      <c r="G49" s="1197"/>
      <c r="H49" s="1197"/>
      <c r="I49" s="1197"/>
      <c r="J49" s="1198"/>
      <c r="K49" s="63">
        <v>21</v>
      </c>
      <c r="L49" s="64">
        <v>17</v>
      </c>
      <c r="M49" s="64">
        <v>16</v>
      </c>
      <c r="N49" s="64">
        <v>23</v>
      </c>
      <c r="O49" s="65">
        <v>26</v>
      </c>
      <c r="P49" s="48"/>
      <c r="Q49" s="48"/>
      <c r="R49" s="48"/>
      <c r="S49" s="48"/>
      <c r="T49" s="48"/>
      <c r="U49" s="48"/>
    </row>
    <row r="50" spans="1:21" ht="30.75" customHeight="1" x14ac:dyDescent="0.15">
      <c r="A50" s="48"/>
      <c r="B50" s="1191"/>
      <c r="C50" s="1192"/>
      <c r="D50" s="62"/>
      <c r="E50" s="1197" t="s">
        <v>17</v>
      </c>
      <c r="F50" s="1197"/>
      <c r="G50" s="1197"/>
      <c r="H50" s="1197"/>
      <c r="I50" s="1197"/>
      <c r="J50" s="1198"/>
      <c r="K50" s="63">
        <v>50</v>
      </c>
      <c r="L50" s="64">
        <v>50</v>
      </c>
      <c r="M50" s="64">
        <v>9</v>
      </c>
      <c r="N50" s="64" t="s">
        <v>520</v>
      </c>
      <c r="O50" s="65" t="s">
        <v>520</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520</v>
      </c>
      <c r="L51" s="64" t="s">
        <v>520</v>
      </c>
      <c r="M51" s="64" t="s">
        <v>520</v>
      </c>
      <c r="N51" s="64" t="s">
        <v>520</v>
      </c>
      <c r="O51" s="65" t="s">
        <v>520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431</v>
      </c>
      <c r="L52" s="64">
        <v>431</v>
      </c>
      <c r="M52" s="64">
        <v>433</v>
      </c>
      <c r="N52" s="64">
        <v>440</v>
      </c>
      <c r="O52" s="65">
        <v>446</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452</v>
      </c>
      <c r="L53" s="69">
        <v>423</v>
      </c>
      <c r="M53" s="69">
        <v>335</v>
      </c>
      <c r="N53" s="69">
        <v>332</v>
      </c>
      <c r="O53" s="70">
        <v>335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205" t="s">
        <v>26</v>
      </c>
      <c r="C58" s="1206"/>
      <c r="D58" s="1211" t="s">
        <v>27</v>
      </c>
      <c r="E58" s="1212"/>
      <c r="F58" s="1212"/>
      <c r="G58" s="1212"/>
      <c r="H58" s="1212"/>
      <c r="I58" s="1212"/>
      <c r="J58" s="1213"/>
      <c r="K58" s="83">
        <v>0</v>
      </c>
      <c r="L58" s="84">
        <v>0</v>
      </c>
      <c r="M58" s="84">
        <v>0</v>
      </c>
      <c r="N58" s="84">
        <v>0</v>
      </c>
      <c r="O58" s="85">
        <v>0</v>
      </c>
    </row>
    <row r="59" spans="1:21" ht="31.5" customHeight="1" x14ac:dyDescent="0.15">
      <c r="B59" s="1207"/>
      <c r="C59" s="1208"/>
      <c r="D59" s="1214" t="s">
        <v>28</v>
      </c>
      <c r="E59" s="1215"/>
      <c r="F59" s="1215"/>
      <c r="G59" s="1215"/>
      <c r="H59" s="1215"/>
      <c r="I59" s="1215"/>
      <c r="J59" s="1216"/>
      <c r="K59" s="86">
        <v>0</v>
      </c>
      <c r="L59" s="87">
        <v>0</v>
      </c>
      <c r="M59" s="87">
        <v>0</v>
      </c>
      <c r="N59" s="87">
        <v>0</v>
      </c>
      <c r="O59" s="88">
        <v>0</v>
      </c>
    </row>
    <row r="60" spans="1:21" ht="31.5" customHeight="1" thickBot="1" x14ac:dyDescent="0.2">
      <c r="B60" s="1209"/>
      <c r="C60" s="1210"/>
      <c r="D60" s="1217" t="s">
        <v>29</v>
      </c>
      <c r="E60" s="1218"/>
      <c r="F60" s="1218"/>
      <c r="G60" s="1218"/>
      <c r="H60" s="1218"/>
      <c r="I60" s="1218"/>
      <c r="J60" s="1219"/>
      <c r="K60" s="89">
        <v>0</v>
      </c>
      <c r="L60" s="90">
        <v>0</v>
      </c>
      <c r="M60" s="90">
        <v>0</v>
      </c>
      <c r="N60" s="90">
        <v>0</v>
      </c>
      <c r="O60" s="91">
        <v>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Mh04h/F5hF4U0HHAqE6kDnL4V8/8vzPSNdcAQABRq9c7Lhw//R+bVl/UEeTKi2fITRKIIk1iqWVlhjsk+g1Qw==" saltValue="4BpV/WxAFPjztx+OkiK1/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70" zoomScaleNormal="70" zoomScaleSheetLayoutView="100" workbookViewId="0">
      <selection activeCell="U32" sqref="U32:AK3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220" t="s">
        <v>32</v>
      </c>
      <c r="C41" s="1221"/>
      <c r="D41" s="105"/>
      <c r="E41" s="1226" t="s">
        <v>33</v>
      </c>
      <c r="F41" s="1226"/>
      <c r="G41" s="1226"/>
      <c r="H41" s="1227"/>
      <c r="I41" s="353">
        <v>5520</v>
      </c>
      <c r="J41" s="354">
        <v>5290</v>
      </c>
      <c r="K41" s="354">
        <v>5301</v>
      </c>
      <c r="L41" s="354">
        <v>5403</v>
      </c>
      <c r="M41" s="355">
        <v>5093</v>
      </c>
    </row>
    <row r="42" spans="2:13" ht="27.75" customHeight="1" x14ac:dyDescent="0.15">
      <c r="B42" s="1222"/>
      <c r="C42" s="1223"/>
      <c r="D42" s="106"/>
      <c r="E42" s="1228" t="s">
        <v>34</v>
      </c>
      <c r="F42" s="1228"/>
      <c r="G42" s="1228"/>
      <c r="H42" s="1229"/>
      <c r="I42" s="356">
        <v>59</v>
      </c>
      <c r="J42" s="357">
        <v>9</v>
      </c>
      <c r="K42" s="357" t="s">
        <v>520</v>
      </c>
      <c r="L42" s="357" t="s">
        <v>520</v>
      </c>
      <c r="M42" s="358" t="s">
        <v>520</v>
      </c>
    </row>
    <row r="43" spans="2:13" ht="27.75" customHeight="1" x14ac:dyDescent="0.15">
      <c r="B43" s="1222"/>
      <c r="C43" s="1223"/>
      <c r="D43" s="106"/>
      <c r="E43" s="1228" t="s">
        <v>35</v>
      </c>
      <c r="F43" s="1228"/>
      <c r="G43" s="1228"/>
      <c r="H43" s="1229"/>
      <c r="I43" s="356">
        <v>1492</v>
      </c>
      <c r="J43" s="357">
        <v>1431</v>
      </c>
      <c r="K43" s="357">
        <v>1439</v>
      </c>
      <c r="L43" s="357">
        <v>1361</v>
      </c>
      <c r="M43" s="358">
        <v>1277</v>
      </c>
    </row>
    <row r="44" spans="2:13" ht="27.75" customHeight="1" x14ac:dyDescent="0.15">
      <c r="B44" s="1222"/>
      <c r="C44" s="1223"/>
      <c r="D44" s="106"/>
      <c r="E44" s="1228" t="s">
        <v>36</v>
      </c>
      <c r="F44" s="1228"/>
      <c r="G44" s="1228"/>
      <c r="H44" s="1229"/>
      <c r="I44" s="356">
        <v>126</v>
      </c>
      <c r="J44" s="357">
        <v>175</v>
      </c>
      <c r="K44" s="357">
        <v>282</v>
      </c>
      <c r="L44" s="357">
        <v>279</v>
      </c>
      <c r="M44" s="358">
        <v>266</v>
      </c>
    </row>
    <row r="45" spans="2:13" ht="27.75" customHeight="1" x14ac:dyDescent="0.15">
      <c r="B45" s="1222"/>
      <c r="C45" s="1223"/>
      <c r="D45" s="106"/>
      <c r="E45" s="1228" t="s">
        <v>37</v>
      </c>
      <c r="F45" s="1228"/>
      <c r="G45" s="1228"/>
      <c r="H45" s="1229"/>
      <c r="I45" s="356">
        <v>823</v>
      </c>
      <c r="J45" s="357">
        <v>826</v>
      </c>
      <c r="K45" s="357">
        <v>806</v>
      </c>
      <c r="L45" s="357">
        <v>782</v>
      </c>
      <c r="M45" s="358">
        <v>773</v>
      </c>
    </row>
    <row r="46" spans="2:13" ht="27.75" customHeight="1" x14ac:dyDescent="0.15">
      <c r="B46" s="1222"/>
      <c r="C46" s="1223"/>
      <c r="D46" s="107"/>
      <c r="E46" s="1228" t="s">
        <v>38</v>
      </c>
      <c r="F46" s="1228"/>
      <c r="G46" s="1228"/>
      <c r="H46" s="1229"/>
      <c r="I46" s="356" t="s">
        <v>520</v>
      </c>
      <c r="J46" s="357" t="s">
        <v>520</v>
      </c>
      <c r="K46" s="357" t="s">
        <v>520</v>
      </c>
      <c r="L46" s="357" t="s">
        <v>520</v>
      </c>
      <c r="M46" s="358" t="s">
        <v>520</v>
      </c>
    </row>
    <row r="47" spans="2:13" ht="27.75" customHeight="1" x14ac:dyDescent="0.15">
      <c r="B47" s="1222"/>
      <c r="C47" s="1223"/>
      <c r="D47" s="108"/>
      <c r="E47" s="1230" t="s">
        <v>39</v>
      </c>
      <c r="F47" s="1231"/>
      <c r="G47" s="1231"/>
      <c r="H47" s="1232"/>
      <c r="I47" s="356" t="s">
        <v>520</v>
      </c>
      <c r="J47" s="357" t="s">
        <v>520</v>
      </c>
      <c r="K47" s="357" t="s">
        <v>520</v>
      </c>
      <c r="L47" s="357" t="s">
        <v>520</v>
      </c>
      <c r="M47" s="358" t="s">
        <v>520</v>
      </c>
    </row>
    <row r="48" spans="2:13" ht="27.75" customHeight="1" x14ac:dyDescent="0.15">
      <c r="B48" s="1222"/>
      <c r="C48" s="1223"/>
      <c r="D48" s="106"/>
      <c r="E48" s="1228" t="s">
        <v>40</v>
      </c>
      <c r="F48" s="1228"/>
      <c r="G48" s="1228"/>
      <c r="H48" s="1229"/>
      <c r="I48" s="356" t="s">
        <v>520</v>
      </c>
      <c r="J48" s="357" t="s">
        <v>520</v>
      </c>
      <c r="K48" s="357" t="s">
        <v>520</v>
      </c>
      <c r="L48" s="357" t="s">
        <v>520</v>
      </c>
      <c r="M48" s="358" t="s">
        <v>520</v>
      </c>
    </row>
    <row r="49" spans="2:13" ht="27.75" customHeight="1" x14ac:dyDescent="0.15">
      <c r="B49" s="1224"/>
      <c r="C49" s="1225"/>
      <c r="D49" s="106"/>
      <c r="E49" s="1228" t="s">
        <v>41</v>
      </c>
      <c r="F49" s="1228"/>
      <c r="G49" s="1228"/>
      <c r="H49" s="1229"/>
      <c r="I49" s="356" t="s">
        <v>520</v>
      </c>
      <c r="J49" s="357" t="s">
        <v>520</v>
      </c>
      <c r="K49" s="357" t="s">
        <v>520</v>
      </c>
      <c r="L49" s="357" t="s">
        <v>520</v>
      </c>
      <c r="M49" s="358" t="s">
        <v>520</v>
      </c>
    </row>
    <row r="50" spans="2:13" ht="27.75" customHeight="1" x14ac:dyDescent="0.15">
      <c r="B50" s="1233" t="s">
        <v>42</v>
      </c>
      <c r="C50" s="1234"/>
      <c r="D50" s="109"/>
      <c r="E50" s="1228" t="s">
        <v>43</v>
      </c>
      <c r="F50" s="1228"/>
      <c r="G50" s="1228"/>
      <c r="H50" s="1229"/>
      <c r="I50" s="356">
        <v>702</v>
      </c>
      <c r="J50" s="357">
        <v>799</v>
      </c>
      <c r="K50" s="357">
        <v>1024</v>
      </c>
      <c r="L50" s="357">
        <v>1587</v>
      </c>
      <c r="M50" s="358">
        <v>2038</v>
      </c>
    </row>
    <row r="51" spans="2:13" ht="27.75" customHeight="1" x14ac:dyDescent="0.15">
      <c r="B51" s="1222"/>
      <c r="C51" s="1223"/>
      <c r="D51" s="106"/>
      <c r="E51" s="1228" t="s">
        <v>44</v>
      </c>
      <c r="F51" s="1228"/>
      <c r="G51" s="1228"/>
      <c r="H51" s="1229"/>
      <c r="I51" s="356" t="s">
        <v>520</v>
      </c>
      <c r="J51" s="357" t="s">
        <v>520</v>
      </c>
      <c r="K51" s="357" t="s">
        <v>520</v>
      </c>
      <c r="L51" s="357" t="s">
        <v>520</v>
      </c>
      <c r="M51" s="358" t="s">
        <v>520</v>
      </c>
    </row>
    <row r="52" spans="2:13" ht="27.75" customHeight="1" x14ac:dyDescent="0.15">
      <c r="B52" s="1224"/>
      <c r="C52" s="1225"/>
      <c r="D52" s="106"/>
      <c r="E52" s="1228" t="s">
        <v>45</v>
      </c>
      <c r="F52" s="1228"/>
      <c r="G52" s="1228"/>
      <c r="H52" s="1229"/>
      <c r="I52" s="356">
        <v>5274</v>
      </c>
      <c r="J52" s="357">
        <v>5187</v>
      </c>
      <c r="K52" s="357">
        <v>5236</v>
      </c>
      <c r="L52" s="357">
        <v>5259</v>
      </c>
      <c r="M52" s="358">
        <v>5035</v>
      </c>
    </row>
    <row r="53" spans="2:13" ht="27.75" customHeight="1" thickBot="1" x14ac:dyDescent="0.2">
      <c r="B53" s="1235" t="s">
        <v>46</v>
      </c>
      <c r="C53" s="1236"/>
      <c r="D53" s="110"/>
      <c r="E53" s="1237" t="s">
        <v>47</v>
      </c>
      <c r="F53" s="1237"/>
      <c r="G53" s="1237"/>
      <c r="H53" s="1238"/>
      <c r="I53" s="359">
        <v>2044</v>
      </c>
      <c r="J53" s="360">
        <v>1745</v>
      </c>
      <c r="K53" s="360">
        <v>1569</v>
      </c>
      <c r="L53" s="360">
        <v>978</v>
      </c>
      <c r="M53" s="361">
        <v>335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chshYbUkAO225jtYB2qnc4JgEyfqn3eELexD/+LnobdrrlajsIjiUOtaToNX/dbhrFront0f4ng3F3rl8qWCA==" saltValue="8TdIAjjQMzc8NSX3YzyI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U32" sqref="U32:AK3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47" t="s">
        <v>50</v>
      </c>
      <c r="D55" s="1247"/>
      <c r="E55" s="1248"/>
      <c r="F55" s="122">
        <v>422</v>
      </c>
      <c r="G55" s="122">
        <v>851</v>
      </c>
      <c r="H55" s="123">
        <v>1221</v>
      </c>
    </row>
    <row r="56" spans="2:8" ht="52.5" customHeight="1" x14ac:dyDescent="0.15">
      <c r="B56" s="124"/>
      <c r="C56" s="1249" t="s">
        <v>51</v>
      </c>
      <c r="D56" s="1249"/>
      <c r="E56" s="1250"/>
      <c r="F56" s="125">
        <v>43</v>
      </c>
      <c r="G56" s="125">
        <v>195</v>
      </c>
      <c r="H56" s="126">
        <v>195</v>
      </c>
    </row>
    <row r="57" spans="2:8" ht="53.25" customHeight="1" x14ac:dyDescent="0.15">
      <c r="B57" s="124"/>
      <c r="C57" s="1251" t="s">
        <v>52</v>
      </c>
      <c r="D57" s="1251"/>
      <c r="E57" s="1252"/>
      <c r="F57" s="127">
        <v>154</v>
      </c>
      <c r="G57" s="127">
        <v>157</v>
      </c>
      <c r="H57" s="128">
        <v>168</v>
      </c>
    </row>
    <row r="58" spans="2:8" ht="45.75" customHeight="1" x14ac:dyDescent="0.15">
      <c r="B58" s="129"/>
      <c r="C58" s="1239" t="s">
        <v>585</v>
      </c>
      <c r="D58" s="1240"/>
      <c r="E58" s="1241"/>
      <c r="F58" s="130">
        <v>120</v>
      </c>
      <c r="G58" s="130">
        <v>121</v>
      </c>
      <c r="H58" s="131">
        <v>121</v>
      </c>
    </row>
    <row r="59" spans="2:8" ht="45.75" customHeight="1" x14ac:dyDescent="0.15">
      <c r="B59" s="129"/>
      <c r="C59" s="1239" t="s">
        <v>586</v>
      </c>
      <c r="D59" s="1240"/>
      <c r="E59" s="1241"/>
      <c r="F59" s="130">
        <v>27</v>
      </c>
      <c r="G59" s="130">
        <v>27</v>
      </c>
      <c r="H59" s="131">
        <v>27</v>
      </c>
    </row>
    <row r="60" spans="2:8" ht="45.75" customHeight="1" x14ac:dyDescent="0.15">
      <c r="B60" s="129"/>
      <c r="C60" s="1239" t="s">
        <v>587</v>
      </c>
      <c r="D60" s="1240"/>
      <c r="E60" s="1241"/>
      <c r="F60" s="130">
        <v>1</v>
      </c>
      <c r="G60" s="130">
        <v>2</v>
      </c>
      <c r="H60" s="131">
        <v>11</v>
      </c>
    </row>
    <row r="61" spans="2:8" ht="45.75" customHeight="1" x14ac:dyDescent="0.15">
      <c r="B61" s="129"/>
      <c r="C61" s="1239" t="s">
        <v>588</v>
      </c>
      <c r="D61" s="1240"/>
      <c r="E61" s="1241"/>
      <c r="F61" s="130">
        <v>3</v>
      </c>
      <c r="G61" s="130">
        <v>5</v>
      </c>
      <c r="H61" s="131">
        <v>7</v>
      </c>
    </row>
    <row r="62" spans="2:8" ht="45.75" customHeight="1" thickBot="1" x14ac:dyDescent="0.2">
      <c r="B62" s="132"/>
      <c r="C62" s="1242" t="s">
        <v>589</v>
      </c>
      <c r="D62" s="1243"/>
      <c r="E62" s="1244"/>
      <c r="F62" s="130">
        <v>1</v>
      </c>
      <c r="G62" s="130">
        <v>1</v>
      </c>
      <c r="H62" s="131">
        <v>1</v>
      </c>
    </row>
    <row r="63" spans="2:8" ht="52.5" customHeight="1" thickBot="1" x14ac:dyDescent="0.2">
      <c r="B63" s="133"/>
      <c r="C63" s="1245" t="s">
        <v>53</v>
      </c>
      <c r="D63" s="1245"/>
      <c r="E63" s="1246"/>
      <c r="F63" s="134">
        <v>619</v>
      </c>
      <c r="G63" s="134">
        <v>1203</v>
      </c>
      <c r="H63" s="135">
        <v>1584</v>
      </c>
    </row>
    <row r="64" spans="2:8" x14ac:dyDescent="0.15"/>
  </sheetData>
  <sheetProtection algorithmName="SHA-512" hashValue="1lSVbR2aX1rYhtWi/4v+T2Un1B4Mz50ehtECjFFzqP3v/GAvvYmJt9G8ipycwmeXhlWSoYEXiI/5lOXIZ4w0LQ==" saltValue="fWEKV2gEpUoRpA8EIaFb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297BF-A5A1-440B-8E16-212A8DFBA31F}">
  <sheetPr>
    <pageSetUpPr fitToPage="1"/>
  </sheetPr>
  <dimension ref="A1:DE85"/>
  <sheetViews>
    <sheetView showGridLines="0" tabSelected="1" topLeftCell="A19" zoomScale="85" zoomScaleNormal="85" zoomScaleSheetLayoutView="55" workbookViewId="0">
      <selection activeCell="AJ39" sqref="AJ39"/>
    </sheetView>
  </sheetViews>
  <sheetFormatPr defaultColWidth="0" defaultRowHeight="0" customHeight="1" zeroHeight="1" x14ac:dyDescent="0.15"/>
  <cols>
    <col min="1" max="1" width="6.375" style="362" customWidth="1"/>
    <col min="2" max="107" width="2.5" style="362" customWidth="1"/>
    <col min="108" max="108" width="6.125" style="364" customWidth="1"/>
    <col min="109" max="109" width="5.875" style="363" customWidth="1"/>
    <col min="110" max="16384" width="8.625" style="362" hidden="1"/>
  </cols>
  <sheetData>
    <row r="1" spans="1:109" ht="42.75" customHeight="1" x14ac:dyDescent="0.15">
      <c r="A1" s="397"/>
      <c r="B1" s="396"/>
      <c r="DD1" s="362"/>
      <c r="DE1" s="362"/>
    </row>
    <row r="2" spans="1:109" ht="25.5" customHeight="1" x14ac:dyDescent="0.15">
      <c r="A2" s="395"/>
      <c r="C2" s="395"/>
      <c r="O2" s="395"/>
      <c r="P2" s="395"/>
      <c r="Q2" s="395"/>
      <c r="R2" s="395"/>
      <c r="S2" s="395"/>
      <c r="T2" s="395"/>
      <c r="U2" s="395"/>
      <c r="V2" s="395"/>
      <c r="W2" s="395"/>
      <c r="X2" s="395"/>
      <c r="Y2" s="395"/>
      <c r="Z2" s="395"/>
      <c r="AA2" s="395"/>
      <c r="AB2" s="395"/>
      <c r="AC2" s="395"/>
      <c r="AD2" s="395"/>
      <c r="AE2" s="395"/>
      <c r="AF2" s="395"/>
      <c r="AG2" s="395"/>
      <c r="AH2" s="395"/>
      <c r="AI2" s="395"/>
      <c r="AU2" s="395"/>
      <c r="BG2" s="395"/>
      <c r="BS2" s="395"/>
      <c r="CE2" s="395"/>
      <c r="CQ2" s="395"/>
      <c r="DD2" s="362"/>
      <c r="DE2" s="362"/>
    </row>
    <row r="3" spans="1:109" ht="25.5" customHeight="1" x14ac:dyDescent="0.15">
      <c r="A3" s="395"/>
      <c r="C3" s="395"/>
      <c r="O3" s="395"/>
      <c r="P3" s="395"/>
      <c r="Q3" s="395"/>
      <c r="R3" s="395"/>
      <c r="S3" s="395"/>
      <c r="T3" s="395"/>
      <c r="U3" s="395"/>
      <c r="V3" s="395"/>
      <c r="W3" s="395"/>
      <c r="X3" s="395"/>
      <c r="Y3" s="395"/>
      <c r="Z3" s="395"/>
      <c r="AA3" s="395"/>
      <c r="AB3" s="395"/>
      <c r="AC3" s="395"/>
      <c r="AD3" s="395"/>
      <c r="AE3" s="395"/>
      <c r="AF3" s="395"/>
      <c r="AG3" s="395"/>
      <c r="AH3" s="395"/>
      <c r="AI3" s="395"/>
      <c r="AU3" s="395"/>
      <c r="BG3" s="395"/>
      <c r="BS3" s="395"/>
      <c r="CE3" s="395"/>
      <c r="CQ3" s="395"/>
      <c r="DD3" s="362"/>
      <c r="DE3" s="362"/>
    </row>
    <row r="4" spans="1:109" s="257" customFormat="1" ht="13.5" x14ac:dyDescent="0.15">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c r="CQ4" s="395"/>
      <c r="CR4" s="395"/>
      <c r="CS4" s="395"/>
      <c r="CT4" s="395"/>
      <c r="CU4" s="395"/>
      <c r="CV4" s="395"/>
      <c r="CW4" s="395"/>
      <c r="CX4" s="395"/>
      <c r="CY4" s="395"/>
      <c r="CZ4" s="395"/>
      <c r="DA4" s="395"/>
      <c r="DB4" s="395"/>
      <c r="DC4" s="395"/>
      <c r="DD4" s="395"/>
      <c r="DE4" s="395"/>
    </row>
    <row r="5" spans="1:109" s="257" customFormat="1" ht="13.5" x14ac:dyDescent="0.15">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row>
    <row r="6" spans="1:109" s="257" customFormat="1" ht="13.5" x14ac:dyDescent="0.15">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5"/>
      <c r="CT6" s="395"/>
      <c r="CU6" s="395"/>
      <c r="CV6" s="395"/>
      <c r="CW6" s="395"/>
      <c r="CX6" s="395"/>
      <c r="CY6" s="395"/>
      <c r="CZ6" s="395"/>
      <c r="DA6" s="395"/>
      <c r="DB6" s="395"/>
      <c r="DC6" s="395"/>
      <c r="DD6" s="395"/>
      <c r="DE6" s="395"/>
    </row>
    <row r="7" spans="1:109" s="257" customFormat="1" ht="13.5" x14ac:dyDescent="0.15">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c r="CQ7" s="395"/>
      <c r="CR7" s="395"/>
      <c r="CS7" s="395"/>
      <c r="CT7" s="395"/>
      <c r="CU7" s="395"/>
      <c r="CV7" s="395"/>
      <c r="CW7" s="395"/>
      <c r="CX7" s="395"/>
      <c r="CY7" s="395"/>
      <c r="CZ7" s="395"/>
      <c r="DA7" s="395"/>
      <c r="DB7" s="395"/>
      <c r="DC7" s="395"/>
      <c r="DD7" s="395"/>
      <c r="DE7" s="395"/>
    </row>
    <row r="8" spans="1:109" s="257" customFormat="1" ht="13.5" x14ac:dyDescent="0.15">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c r="CG8" s="395"/>
      <c r="CH8" s="395"/>
      <c r="CI8" s="395"/>
      <c r="CJ8" s="395"/>
      <c r="CK8" s="395"/>
      <c r="CL8" s="395"/>
      <c r="CM8" s="395"/>
      <c r="CN8" s="395"/>
      <c r="CO8" s="395"/>
      <c r="CP8" s="395"/>
      <c r="CQ8" s="395"/>
      <c r="CR8" s="395"/>
      <c r="CS8" s="395"/>
      <c r="CT8" s="395"/>
      <c r="CU8" s="395"/>
      <c r="CV8" s="395"/>
      <c r="CW8" s="395"/>
      <c r="CX8" s="395"/>
      <c r="CY8" s="395"/>
      <c r="CZ8" s="395"/>
      <c r="DA8" s="395"/>
      <c r="DB8" s="395"/>
      <c r="DC8" s="395"/>
      <c r="DD8" s="395"/>
      <c r="DE8" s="395"/>
    </row>
    <row r="9" spans="1:109" s="257" customFormat="1" ht="13.5" x14ac:dyDescent="0.15">
      <c r="A9" s="395"/>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row>
    <row r="10" spans="1:109" s="257" customFormat="1" ht="13.5" x14ac:dyDescent="0.15">
      <c r="A10" s="39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395"/>
      <c r="DD10" s="395"/>
      <c r="DE10" s="395"/>
    </row>
    <row r="11" spans="1:109" s="257" customFormat="1" ht="13.5" x14ac:dyDescent="0.15">
      <c r="A11" s="39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c r="CQ11" s="395"/>
      <c r="CR11" s="395"/>
      <c r="CS11" s="395"/>
      <c r="CT11" s="395"/>
      <c r="CU11" s="395"/>
      <c r="CV11" s="395"/>
      <c r="CW11" s="395"/>
      <c r="CX11" s="395"/>
      <c r="CY11" s="395"/>
      <c r="CZ11" s="395"/>
      <c r="DA11" s="395"/>
      <c r="DB11" s="395"/>
      <c r="DC11" s="395"/>
      <c r="DD11" s="395"/>
      <c r="DE11" s="395"/>
    </row>
    <row r="12" spans="1:109" s="257" customFormat="1" ht="13.5" x14ac:dyDescent="0.15">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c r="BZ12" s="395"/>
      <c r="CA12" s="395"/>
      <c r="CB12" s="395"/>
      <c r="CC12" s="395"/>
      <c r="CD12" s="395"/>
      <c r="CE12" s="395"/>
      <c r="CF12" s="395"/>
      <c r="CG12" s="395"/>
      <c r="CH12" s="395"/>
      <c r="CI12" s="395"/>
      <c r="CJ12" s="395"/>
      <c r="CK12" s="395"/>
      <c r="CL12" s="395"/>
      <c r="CM12" s="395"/>
      <c r="CN12" s="395"/>
      <c r="CO12" s="395"/>
      <c r="CP12" s="395"/>
      <c r="CQ12" s="395"/>
      <c r="CR12" s="395"/>
      <c r="CS12" s="395"/>
      <c r="CT12" s="395"/>
      <c r="CU12" s="395"/>
      <c r="CV12" s="395"/>
      <c r="CW12" s="395"/>
      <c r="CX12" s="395"/>
      <c r="CY12" s="395"/>
      <c r="CZ12" s="395"/>
      <c r="DA12" s="395"/>
      <c r="DB12" s="395"/>
      <c r="DC12" s="395"/>
      <c r="DD12" s="395"/>
      <c r="DE12" s="395"/>
    </row>
    <row r="13" spans="1:109" s="257" customFormat="1" ht="13.5" x14ac:dyDescent="0.15">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5"/>
      <c r="CA13" s="395"/>
      <c r="CB13" s="395"/>
      <c r="CC13" s="395"/>
      <c r="CD13" s="395"/>
      <c r="CE13" s="395"/>
      <c r="CF13" s="395"/>
      <c r="CG13" s="395"/>
      <c r="CH13" s="395"/>
      <c r="CI13" s="395"/>
      <c r="CJ13" s="395"/>
      <c r="CK13" s="395"/>
      <c r="CL13" s="395"/>
      <c r="CM13" s="395"/>
      <c r="CN13" s="395"/>
      <c r="CO13" s="395"/>
      <c r="CP13" s="395"/>
      <c r="CQ13" s="395"/>
      <c r="CR13" s="395"/>
      <c r="CS13" s="395"/>
      <c r="CT13" s="395"/>
      <c r="CU13" s="395"/>
      <c r="CV13" s="395"/>
      <c r="CW13" s="395"/>
      <c r="CX13" s="395"/>
      <c r="CY13" s="395"/>
      <c r="CZ13" s="395"/>
      <c r="DA13" s="395"/>
      <c r="DB13" s="395"/>
      <c r="DC13" s="395"/>
      <c r="DD13" s="395"/>
      <c r="DE13" s="395"/>
    </row>
    <row r="14" spans="1:109" s="257" customFormat="1" ht="13.5" x14ac:dyDescent="0.15">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5"/>
    </row>
    <row r="15" spans="1:109" s="257" customFormat="1" ht="13.5" x14ac:dyDescent="0.15">
      <c r="A15" s="362"/>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5"/>
      <c r="CB15" s="395"/>
      <c r="CC15" s="395"/>
      <c r="CD15" s="395"/>
      <c r="CE15" s="395"/>
      <c r="CF15" s="395"/>
      <c r="CG15" s="395"/>
      <c r="CH15" s="395"/>
      <c r="CI15" s="395"/>
      <c r="CJ15" s="395"/>
      <c r="CK15" s="395"/>
      <c r="CL15" s="395"/>
      <c r="CM15" s="395"/>
      <c r="CN15" s="395"/>
      <c r="CO15" s="395"/>
      <c r="CP15" s="395"/>
      <c r="CQ15" s="395"/>
      <c r="CR15" s="395"/>
      <c r="CS15" s="395"/>
      <c r="CT15" s="395"/>
      <c r="CU15" s="395"/>
      <c r="CV15" s="395"/>
      <c r="CW15" s="395"/>
      <c r="CX15" s="395"/>
      <c r="CY15" s="395"/>
      <c r="CZ15" s="395"/>
      <c r="DA15" s="395"/>
      <c r="DB15" s="395"/>
      <c r="DC15" s="395"/>
      <c r="DD15" s="395"/>
      <c r="DE15" s="395"/>
    </row>
    <row r="16" spans="1:109" s="257" customFormat="1" ht="13.5" x14ac:dyDescent="0.15">
      <c r="A16" s="362"/>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395"/>
      <c r="CO16" s="395"/>
      <c r="CP16" s="395"/>
      <c r="CQ16" s="395"/>
      <c r="CR16" s="395"/>
      <c r="CS16" s="395"/>
      <c r="CT16" s="395"/>
      <c r="CU16" s="395"/>
      <c r="CV16" s="395"/>
      <c r="CW16" s="395"/>
      <c r="CX16" s="395"/>
      <c r="CY16" s="395"/>
      <c r="CZ16" s="395"/>
      <c r="DA16" s="395"/>
      <c r="DB16" s="395"/>
      <c r="DC16" s="395"/>
      <c r="DD16" s="395"/>
      <c r="DE16" s="395"/>
    </row>
    <row r="17" spans="1:109" s="257" customFormat="1" ht="13.5" x14ac:dyDescent="0.15">
      <c r="A17" s="362"/>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395"/>
      <c r="CP17" s="395"/>
      <c r="CQ17" s="395"/>
      <c r="CR17" s="395"/>
      <c r="CS17" s="395"/>
      <c r="CT17" s="395"/>
      <c r="CU17" s="395"/>
      <c r="CV17" s="395"/>
      <c r="CW17" s="395"/>
      <c r="CX17" s="395"/>
      <c r="CY17" s="395"/>
      <c r="CZ17" s="395"/>
      <c r="DA17" s="395"/>
      <c r="DB17" s="395"/>
      <c r="DC17" s="395"/>
      <c r="DD17" s="395"/>
      <c r="DE17" s="395"/>
    </row>
    <row r="18" spans="1:109" s="257" customFormat="1" ht="13.5" x14ac:dyDescent="0.15">
      <c r="A18" s="362"/>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c r="CO18" s="395"/>
      <c r="CP18" s="395"/>
      <c r="CQ18" s="395"/>
      <c r="CR18" s="395"/>
      <c r="CS18" s="395"/>
      <c r="CT18" s="395"/>
      <c r="CU18" s="395"/>
      <c r="CV18" s="395"/>
      <c r="CW18" s="395"/>
      <c r="CX18" s="395"/>
      <c r="CY18" s="395"/>
      <c r="CZ18" s="395"/>
      <c r="DA18" s="395"/>
      <c r="DB18" s="395"/>
      <c r="DC18" s="395"/>
      <c r="DD18" s="395"/>
      <c r="DE18" s="395"/>
    </row>
    <row r="19" spans="1:109" ht="13.5" x14ac:dyDescent="0.15">
      <c r="DD19" s="362"/>
      <c r="DE19" s="362"/>
    </row>
    <row r="20" spans="1:109" ht="13.5" x14ac:dyDescent="0.15">
      <c r="DD20" s="362"/>
      <c r="DE20" s="362"/>
    </row>
    <row r="21" spans="1:109" ht="17.25" customHeight="1" x14ac:dyDescent="0.15">
      <c r="B21" s="394"/>
      <c r="C21" s="391"/>
      <c r="D21" s="391"/>
      <c r="E21" s="391"/>
      <c r="F21" s="391"/>
      <c r="G21" s="391"/>
      <c r="H21" s="391"/>
      <c r="I21" s="391"/>
      <c r="J21" s="391"/>
      <c r="K21" s="391"/>
      <c r="L21" s="391"/>
      <c r="M21" s="391"/>
      <c r="N21" s="393"/>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3"/>
      <c r="AU21" s="391"/>
      <c r="AV21" s="391"/>
      <c r="AW21" s="391"/>
      <c r="AX21" s="391"/>
      <c r="AY21" s="391"/>
      <c r="AZ21" s="391"/>
      <c r="BA21" s="391"/>
      <c r="BB21" s="391"/>
      <c r="BC21" s="391"/>
      <c r="BD21" s="391"/>
      <c r="BE21" s="391"/>
      <c r="BF21" s="393"/>
      <c r="BG21" s="391"/>
      <c r="BH21" s="391"/>
      <c r="BI21" s="391"/>
      <c r="BJ21" s="391"/>
      <c r="BK21" s="391"/>
      <c r="BL21" s="391"/>
      <c r="BM21" s="391"/>
      <c r="BN21" s="391"/>
      <c r="BO21" s="391"/>
      <c r="BP21" s="391"/>
      <c r="BQ21" s="391"/>
      <c r="BR21" s="393"/>
      <c r="BS21" s="391"/>
      <c r="BT21" s="391"/>
      <c r="BU21" s="391"/>
      <c r="BV21" s="391"/>
      <c r="BW21" s="391"/>
      <c r="BX21" s="391"/>
      <c r="BY21" s="391"/>
      <c r="BZ21" s="391"/>
      <c r="CA21" s="391"/>
      <c r="CB21" s="391"/>
      <c r="CC21" s="391"/>
      <c r="CD21" s="393"/>
      <c r="CE21" s="391"/>
      <c r="CF21" s="391"/>
      <c r="CG21" s="391"/>
      <c r="CH21" s="391"/>
      <c r="CI21" s="391"/>
      <c r="CJ21" s="391"/>
      <c r="CK21" s="391"/>
      <c r="CL21" s="391"/>
      <c r="CM21" s="391"/>
      <c r="CN21" s="391"/>
      <c r="CO21" s="391"/>
      <c r="CP21" s="393"/>
      <c r="CQ21" s="391"/>
      <c r="CR21" s="391"/>
      <c r="CS21" s="391"/>
      <c r="CT21" s="391"/>
      <c r="CU21" s="391"/>
      <c r="CV21" s="391"/>
      <c r="CW21" s="391"/>
      <c r="CX21" s="391"/>
      <c r="CY21" s="391"/>
      <c r="CZ21" s="391"/>
      <c r="DA21" s="391"/>
      <c r="DB21" s="393"/>
      <c r="DC21" s="391"/>
      <c r="DD21" s="390"/>
      <c r="DE21" s="362"/>
    </row>
    <row r="22" spans="1:109" ht="17.25" customHeight="1" x14ac:dyDescent="0.15">
      <c r="B22" s="363"/>
    </row>
    <row r="23" spans="1:109" ht="13.5" x14ac:dyDescent="0.15">
      <c r="B23" s="363"/>
    </row>
    <row r="24" spans="1:109" ht="13.5" x14ac:dyDescent="0.15">
      <c r="B24" s="363"/>
    </row>
    <row r="25" spans="1:109" ht="13.5" x14ac:dyDescent="0.15">
      <c r="B25" s="363"/>
    </row>
    <row r="26" spans="1:109" ht="13.5" x14ac:dyDescent="0.15">
      <c r="B26" s="363"/>
    </row>
    <row r="27" spans="1:109" ht="13.5" x14ac:dyDescent="0.15">
      <c r="B27" s="363"/>
    </row>
    <row r="28" spans="1:109" ht="13.5" x14ac:dyDescent="0.15">
      <c r="B28" s="363"/>
    </row>
    <row r="29" spans="1:109" ht="13.5" x14ac:dyDescent="0.15">
      <c r="B29" s="363"/>
    </row>
    <row r="30" spans="1:109" ht="13.5" x14ac:dyDescent="0.15">
      <c r="B30" s="363"/>
    </row>
    <row r="31" spans="1:109" ht="13.5" x14ac:dyDescent="0.15">
      <c r="B31" s="363"/>
    </row>
    <row r="32" spans="1:109" ht="13.5" x14ac:dyDescent="0.15">
      <c r="B32" s="363"/>
    </row>
    <row r="33" spans="2:109" ht="13.5" x14ac:dyDescent="0.15">
      <c r="B33" s="363"/>
    </row>
    <row r="34" spans="2:109" ht="13.5" x14ac:dyDescent="0.15">
      <c r="B34" s="363"/>
    </row>
    <row r="35" spans="2:109" ht="13.5" x14ac:dyDescent="0.15">
      <c r="B35" s="363"/>
    </row>
    <row r="36" spans="2:109" ht="13.5" x14ac:dyDescent="0.15">
      <c r="B36" s="363"/>
    </row>
    <row r="37" spans="2:109" ht="13.5" x14ac:dyDescent="0.15">
      <c r="B37" s="363"/>
    </row>
    <row r="38" spans="2:109" ht="13.5" x14ac:dyDescent="0.15">
      <c r="B38" s="363"/>
    </row>
    <row r="39" spans="2:109" ht="13.5" x14ac:dyDescent="0.15">
      <c r="B39" s="367"/>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6"/>
      <c r="CN39" s="366"/>
      <c r="CO39" s="366"/>
      <c r="CP39" s="366"/>
      <c r="CQ39" s="366"/>
      <c r="CR39" s="366"/>
      <c r="CS39" s="366"/>
      <c r="CT39" s="366"/>
      <c r="CU39" s="366"/>
      <c r="CV39" s="366"/>
      <c r="CW39" s="366"/>
      <c r="CX39" s="366"/>
      <c r="CY39" s="366"/>
      <c r="CZ39" s="366"/>
      <c r="DA39" s="366"/>
      <c r="DB39" s="366"/>
      <c r="DC39" s="366"/>
      <c r="DD39" s="365"/>
    </row>
    <row r="40" spans="2:109" ht="13.5" x14ac:dyDescent="0.15">
      <c r="B40" s="382"/>
      <c r="DD40" s="382"/>
      <c r="DE40" s="362"/>
    </row>
    <row r="41" spans="2:109" ht="17.25" x14ac:dyDescent="0.15">
      <c r="B41" s="392"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0"/>
    </row>
    <row r="42" spans="2:109" ht="13.5" x14ac:dyDescent="0.15">
      <c r="B42" s="363"/>
      <c r="G42" s="378"/>
      <c r="I42" s="377"/>
      <c r="J42" s="377"/>
      <c r="K42" s="377"/>
      <c r="AM42" s="378"/>
      <c r="AN42" s="378" t="s">
        <v>601</v>
      </c>
      <c r="AP42" s="377"/>
      <c r="AQ42" s="377"/>
      <c r="AR42" s="377"/>
      <c r="AY42" s="378"/>
      <c r="BA42" s="377"/>
      <c r="BB42" s="377"/>
      <c r="BC42" s="377"/>
      <c r="BK42" s="378"/>
      <c r="BM42" s="377"/>
      <c r="BN42" s="377"/>
      <c r="BO42" s="377"/>
      <c r="BW42" s="378"/>
      <c r="BY42" s="377"/>
      <c r="BZ42" s="377"/>
      <c r="CA42" s="377"/>
      <c r="CI42" s="378"/>
      <c r="CK42" s="377"/>
      <c r="CL42" s="377"/>
      <c r="CM42" s="377"/>
      <c r="CU42" s="378"/>
      <c r="CW42" s="377"/>
      <c r="CX42" s="377"/>
      <c r="CY42" s="377"/>
    </row>
    <row r="43" spans="2:109" ht="13.5" customHeight="1" x14ac:dyDescent="0.15">
      <c r="B43" s="363"/>
      <c r="AN43" s="1265" t="s">
        <v>604</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5" x14ac:dyDescent="0.15">
      <c r="B44" s="363"/>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5" x14ac:dyDescent="0.15">
      <c r="B45" s="363"/>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5" x14ac:dyDescent="0.15">
      <c r="B46" s="363"/>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5" x14ac:dyDescent="0.15">
      <c r="B47" s="363"/>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5" x14ac:dyDescent="0.15">
      <c r="B48" s="363"/>
      <c r="H48" s="369"/>
      <c r="I48" s="369"/>
      <c r="J48" s="369"/>
      <c r="AN48" s="369"/>
      <c r="AO48" s="369"/>
      <c r="AP48" s="369"/>
      <c r="AZ48" s="369"/>
      <c r="BA48" s="369"/>
      <c r="BB48" s="369"/>
      <c r="BL48" s="369"/>
      <c r="BM48" s="369"/>
      <c r="BN48" s="369"/>
      <c r="BX48" s="369"/>
      <c r="BY48" s="369"/>
      <c r="BZ48" s="369"/>
      <c r="CJ48" s="369"/>
      <c r="CK48" s="369"/>
      <c r="CL48" s="369"/>
      <c r="CV48" s="369"/>
      <c r="CW48" s="369"/>
      <c r="CX48" s="369"/>
    </row>
    <row r="49" spans="1:109" ht="13.5" x14ac:dyDescent="0.15">
      <c r="B49" s="363"/>
      <c r="AN49" s="362" t="s">
        <v>599</v>
      </c>
    </row>
    <row r="50" spans="1:109" ht="13.5" x14ac:dyDescent="0.15">
      <c r="B50" s="363"/>
      <c r="G50" s="1253"/>
      <c r="H50" s="1253"/>
      <c r="I50" s="1253"/>
      <c r="J50" s="1253"/>
      <c r="K50" s="371"/>
      <c r="L50" s="371"/>
      <c r="M50" s="370"/>
      <c r="N50" s="370"/>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6" t="s">
        <v>562</v>
      </c>
      <c r="BQ50" s="1256"/>
      <c r="BR50" s="1256"/>
      <c r="BS50" s="1256"/>
      <c r="BT50" s="1256"/>
      <c r="BU50" s="1256"/>
      <c r="BV50" s="1256"/>
      <c r="BW50" s="1256"/>
      <c r="BX50" s="1256" t="s">
        <v>563</v>
      </c>
      <c r="BY50" s="1256"/>
      <c r="BZ50" s="1256"/>
      <c r="CA50" s="1256"/>
      <c r="CB50" s="1256"/>
      <c r="CC50" s="1256"/>
      <c r="CD50" s="1256"/>
      <c r="CE50" s="1256"/>
      <c r="CF50" s="1256" t="s">
        <v>564</v>
      </c>
      <c r="CG50" s="1256"/>
      <c r="CH50" s="1256"/>
      <c r="CI50" s="1256"/>
      <c r="CJ50" s="1256"/>
      <c r="CK50" s="1256"/>
      <c r="CL50" s="1256"/>
      <c r="CM50" s="1256"/>
      <c r="CN50" s="1256" t="s">
        <v>565</v>
      </c>
      <c r="CO50" s="1256"/>
      <c r="CP50" s="1256"/>
      <c r="CQ50" s="1256"/>
      <c r="CR50" s="1256"/>
      <c r="CS50" s="1256"/>
      <c r="CT50" s="1256"/>
      <c r="CU50" s="1256"/>
      <c r="CV50" s="1256" t="s">
        <v>566</v>
      </c>
      <c r="CW50" s="1256"/>
      <c r="CX50" s="1256"/>
      <c r="CY50" s="1256"/>
      <c r="CZ50" s="1256"/>
      <c r="DA50" s="1256"/>
      <c r="DB50" s="1256"/>
      <c r="DC50" s="1256"/>
    </row>
    <row r="51" spans="1:109" ht="13.5" customHeight="1" x14ac:dyDescent="0.15">
      <c r="B51" s="363"/>
      <c r="G51" s="1264"/>
      <c r="H51" s="1264"/>
      <c r="I51" s="1274"/>
      <c r="J51" s="1274"/>
      <c r="K51" s="1258"/>
      <c r="L51" s="1258"/>
      <c r="M51" s="1258"/>
      <c r="N51" s="1258"/>
      <c r="AM51" s="369"/>
      <c r="AN51" s="1257" t="s">
        <v>598</v>
      </c>
      <c r="AO51" s="1257"/>
      <c r="AP51" s="1257"/>
      <c r="AQ51" s="1257"/>
      <c r="AR51" s="1257"/>
      <c r="AS51" s="1257"/>
      <c r="AT51" s="1257"/>
      <c r="AU51" s="1257"/>
      <c r="AV51" s="1257"/>
      <c r="AW51" s="1257"/>
      <c r="AX51" s="1257"/>
      <c r="AY51" s="1257"/>
      <c r="AZ51" s="1257"/>
      <c r="BA51" s="1257"/>
      <c r="BB51" s="1257" t="s">
        <v>596</v>
      </c>
      <c r="BC51" s="1257"/>
      <c r="BD51" s="1257"/>
      <c r="BE51" s="1257"/>
      <c r="BF51" s="1257"/>
      <c r="BG51" s="1257"/>
      <c r="BH51" s="1257"/>
      <c r="BI51" s="1257"/>
      <c r="BJ51" s="1257"/>
      <c r="BK51" s="1257"/>
      <c r="BL51" s="1257"/>
      <c r="BM51" s="1257"/>
      <c r="BN51" s="1257"/>
      <c r="BO51" s="1257"/>
      <c r="BP51" s="1255">
        <v>54.1</v>
      </c>
      <c r="BQ51" s="1255"/>
      <c r="BR51" s="1255"/>
      <c r="BS51" s="1255"/>
      <c r="BT51" s="1255"/>
      <c r="BU51" s="1255"/>
      <c r="BV51" s="1255"/>
      <c r="BW51" s="1255"/>
      <c r="BX51" s="1255">
        <v>45.6</v>
      </c>
      <c r="BY51" s="1255"/>
      <c r="BZ51" s="1255"/>
      <c r="CA51" s="1255"/>
      <c r="CB51" s="1255"/>
      <c r="CC51" s="1255"/>
      <c r="CD51" s="1255"/>
      <c r="CE51" s="1255"/>
      <c r="CF51" s="1255">
        <v>38.299999999999997</v>
      </c>
      <c r="CG51" s="1255"/>
      <c r="CH51" s="1255"/>
      <c r="CI51" s="1255"/>
      <c r="CJ51" s="1255"/>
      <c r="CK51" s="1255"/>
      <c r="CL51" s="1255"/>
      <c r="CM51" s="1255"/>
      <c r="CN51" s="1255">
        <v>21.8</v>
      </c>
      <c r="CO51" s="1255"/>
      <c r="CP51" s="1255"/>
      <c r="CQ51" s="1255"/>
      <c r="CR51" s="1255"/>
      <c r="CS51" s="1255"/>
      <c r="CT51" s="1255"/>
      <c r="CU51" s="1255"/>
      <c r="CV51" s="1255">
        <v>7.6</v>
      </c>
      <c r="CW51" s="1255"/>
      <c r="CX51" s="1255"/>
      <c r="CY51" s="1255"/>
      <c r="CZ51" s="1255"/>
      <c r="DA51" s="1255"/>
      <c r="DB51" s="1255"/>
      <c r="DC51" s="1255"/>
    </row>
    <row r="52" spans="1:109" ht="13.5" x14ac:dyDescent="0.15">
      <c r="B52" s="363"/>
      <c r="G52" s="1264"/>
      <c r="H52" s="1264"/>
      <c r="I52" s="1274"/>
      <c r="J52" s="1274"/>
      <c r="K52" s="1258"/>
      <c r="L52" s="1258"/>
      <c r="M52" s="1258"/>
      <c r="N52" s="1258"/>
      <c r="AM52" s="369"/>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5" x14ac:dyDescent="0.15">
      <c r="A53" s="377"/>
      <c r="B53" s="363"/>
      <c r="G53" s="1264"/>
      <c r="H53" s="1264"/>
      <c r="I53" s="1253"/>
      <c r="J53" s="1253"/>
      <c r="K53" s="1258"/>
      <c r="L53" s="1258"/>
      <c r="M53" s="1258"/>
      <c r="N53" s="1258"/>
      <c r="AM53" s="369"/>
      <c r="AN53" s="1257"/>
      <c r="AO53" s="1257"/>
      <c r="AP53" s="1257"/>
      <c r="AQ53" s="1257"/>
      <c r="AR53" s="1257"/>
      <c r="AS53" s="1257"/>
      <c r="AT53" s="1257"/>
      <c r="AU53" s="1257"/>
      <c r="AV53" s="1257"/>
      <c r="AW53" s="1257"/>
      <c r="AX53" s="1257"/>
      <c r="AY53" s="1257"/>
      <c r="AZ53" s="1257"/>
      <c r="BA53" s="1257"/>
      <c r="BB53" s="1257" t="s">
        <v>603</v>
      </c>
      <c r="BC53" s="1257"/>
      <c r="BD53" s="1257"/>
      <c r="BE53" s="1257"/>
      <c r="BF53" s="1257"/>
      <c r="BG53" s="1257"/>
      <c r="BH53" s="1257"/>
      <c r="BI53" s="1257"/>
      <c r="BJ53" s="1257"/>
      <c r="BK53" s="1257"/>
      <c r="BL53" s="1257"/>
      <c r="BM53" s="1257"/>
      <c r="BN53" s="1257"/>
      <c r="BO53" s="1257"/>
      <c r="BP53" s="1255">
        <v>43.7</v>
      </c>
      <c r="BQ53" s="1255"/>
      <c r="BR53" s="1255"/>
      <c r="BS53" s="1255"/>
      <c r="BT53" s="1255"/>
      <c r="BU53" s="1255"/>
      <c r="BV53" s="1255"/>
      <c r="BW53" s="1255"/>
      <c r="BX53" s="1255">
        <v>46.5</v>
      </c>
      <c r="BY53" s="1255"/>
      <c r="BZ53" s="1255"/>
      <c r="CA53" s="1255"/>
      <c r="CB53" s="1255"/>
      <c r="CC53" s="1255"/>
      <c r="CD53" s="1255"/>
      <c r="CE53" s="1255"/>
      <c r="CF53" s="1255">
        <v>48.7</v>
      </c>
      <c r="CG53" s="1255"/>
      <c r="CH53" s="1255"/>
      <c r="CI53" s="1255"/>
      <c r="CJ53" s="1255"/>
      <c r="CK53" s="1255"/>
      <c r="CL53" s="1255"/>
      <c r="CM53" s="1255"/>
      <c r="CN53" s="1255">
        <v>50.8</v>
      </c>
      <c r="CO53" s="1255"/>
      <c r="CP53" s="1255"/>
      <c r="CQ53" s="1255"/>
      <c r="CR53" s="1255"/>
      <c r="CS53" s="1255"/>
      <c r="CT53" s="1255"/>
      <c r="CU53" s="1255"/>
      <c r="CV53" s="1255">
        <v>53.1</v>
      </c>
      <c r="CW53" s="1255"/>
      <c r="CX53" s="1255"/>
      <c r="CY53" s="1255"/>
      <c r="CZ53" s="1255"/>
      <c r="DA53" s="1255"/>
      <c r="DB53" s="1255"/>
      <c r="DC53" s="1255"/>
    </row>
    <row r="54" spans="1:109" ht="13.5" x14ac:dyDescent="0.15">
      <c r="A54" s="377"/>
      <c r="B54" s="363"/>
      <c r="G54" s="1264"/>
      <c r="H54" s="1264"/>
      <c r="I54" s="1253"/>
      <c r="J54" s="1253"/>
      <c r="K54" s="1258"/>
      <c r="L54" s="1258"/>
      <c r="M54" s="1258"/>
      <c r="N54" s="1258"/>
      <c r="AM54" s="369"/>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5" x14ac:dyDescent="0.15">
      <c r="A55" s="377"/>
      <c r="B55" s="363"/>
      <c r="G55" s="1253"/>
      <c r="H55" s="1253"/>
      <c r="I55" s="1253"/>
      <c r="J55" s="1253"/>
      <c r="K55" s="1258"/>
      <c r="L55" s="1258"/>
      <c r="M55" s="1258"/>
      <c r="N55" s="1258"/>
      <c r="AN55" s="1256" t="s">
        <v>597</v>
      </c>
      <c r="AO55" s="1256"/>
      <c r="AP55" s="1256"/>
      <c r="AQ55" s="1256"/>
      <c r="AR55" s="1256"/>
      <c r="AS55" s="1256"/>
      <c r="AT55" s="1256"/>
      <c r="AU55" s="1256"/>
      <c r="AV55" s="1256"/>
      <c r="AW55" s="1256"/>
      <c r="AX55" s="1256"/>
      <c r="AY55" s="1256"/>
      <c r="AZ55" s="1256"/>
      <c r="BA55" s="1256"/>
      <c r="BB55" s="1257" t="s">
        <v>596</v>
      </c>
      <c r="BC55" s="1257"/>
      <c r="BD55" s="1257"/>
      <c r="BE55" s="1257"/>
      <c r="BF55" s="1257"/>
      <c r="BG55" s="1257"/>
      <c r="BH55" s="1257"/>
      <c r="BI55" s="1257"/>
      <c r="BJ55" s="1257"/>
      <c r="BK55" s="1257"/>
      <c r="BL55" s="1257"/>
      <c r="BM55" s="1257"/>
      <c r="BN55" s="1257"/>
      <c r="BO55" s="1257"/>
      <c r="BP55" s="1255">
        <v>20.5</v>
      </c>
      <c r="BQ55" s="1255"/>
      <c r="BR55" s="1255"/>
      <c r="BS55" s="1255"/>
      <c r="BT55" s="1255"/>
      <c r="BU55" s="1255"/>
      <c r="BV55" s="1255"/>
      <c r="BW55" s="1255"/>
      <c r="BX55" s="1255">
        <v>21.4</v>
      </c>
      <c r="BY55" s="1255"/>
      <c r="BZ55" s="1255"/>
      <c r="CA55" s="1255"/>
      <c r="CB55" s="1255"/>
      <c r="CC55" s="1255"/>
      <c r="CD55" s="1255"/>
      <c r="CE55" s="1255"/>
      <c r="CF55" s="1255">
        <v>12.8</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5" x14ac:dyDescent="0.15">
      <c r="A56" s="377"/>
      <c r="B56" s="363"/>
      <c r="G56" s="1253"/>
      <c r="H56" s="1253"/>
      <c r="I56" s="1253"/>
      <c r="J56" s="1253"/>
      <c r="K56" s="1258"/>
      <c r="L56" s="1258"/>
      <c r="M56" s="1258"/>
      <c r="N56" s="1258"/>
      <c r="AN56" s="1256"/>
      <c r="AO56" s="1256"/>
      <c r="AP56" s="1256"/>
      <c r="AQ56" s="1256"/>
      <c r="AR56" s="1256"/>
      <c r="AS56" s="1256"/>
      <c r="AT56" s="1256"/>
      <c r="AU56" s="1256"/>
      <c r="AV56" s="1256"/>
      <c r="AW56" s="1256"/>
      <c r="AX56" s="1256"/>
      <c r="AY56" s="1256"/>
      <c r="AZ56" s="1256"/>
      <c r="BA56" s="1256"/>
      <c r="BB56" s="1257"/>
      <c r="BC56" s="1257"/>
      <c r="BD56" s="1257"/>
      <c r="BE56" s="1257"/>
      <c r="BF56" s="1257"/>
      <c r="BG56" s="1257"/>
      <c r="BH56" s="1257"/>
      <c r="BI56" s="1257"/>
      <c r="BJ56" s="1257"/>
      <c r="BK56" s="1257"/>
      <c r="BL56" s="1257"/>
      <c r="BM56" s="1257"/>
      <c r="BN56" s="1257"/>
      <c r="BO56" s="1257"/>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77" customFormat="1" ht="13.5" x14ac:dyDescent="0.15">
      <c r="B57" s="383"/>
      <c r="G57" s="1253"/>
      <c r="H57" s="1253"/>
      <c r="I57" s="1259"/>
      <c r="J57" s="1259"/>
      <c r="K57" s="1258"/>
      <c r="L57" s="1258"/>
      <c r="M57" s="1258"/>
      <c r="N57" s="1258"/>
      <c r="AM57" s="362"/>
      <c r="AN57" s="1256"/>
      <c r="AO57" s="1256"/>
      <c r="AP57" s="1256"/>
      <c r="AQ57" s="1256"/>
      <c r="AR57" s="1256"/>
      <c r="AS57" s="1256"/>
      <c r="AT57" s="1256"/>
      <c r="AU57" s="1256"/>
      <c r="AV57" s="1256"/>
      <c r="AW57" s="1256"/>
      <c r="AX57" s="1256"/>
      <c r="AY57" s="1256"/>
      <c r="AZ57" s="1256"/>
      <c r="BA57" s="1256"/>
      <c r="BB57" s="1257" t="s">
        <v>603</v>
      </c>
      <c r="BC57" s="1257"/>
      <c r="BD57" s="1257"/>
      <c r="BE57" s="1257"/>
      <c r="BF57" s="1257"/>
      <c r="BG57" s="1257"/>
      <c r="BH57" s="1257"/>
      <c r="BI57" s="1257"/>
      <c r="BJ57" s="1257"/>
      <c r="BK57" s="1257"/>
      <c r="BL57" s="1257"/>
      <c r="BM57" s="1257"/>
      <c r="BN57" s="1257"/>
      <c r="BO57" s="1257"/>
      <c r="BP57" s="1255">
        <v>60.3</v>
      </c>
      <c r="BQ57" s="1255"/>
      <c r="BR57" s="1255"/>
      <c r="BS57" s="1255"/>
      <c r="BT57" s="1255"/>
      <c r="BU57" s="1255"/>
      <c r="BV57" s="1255"/>
      <c r="BW57" s="1255"/>
      <c r="BX57" s="1255">
        <v>60.5</v>
      </c>
      <c r="BY57" s="1255"/>
      <c r="BZ57" s="1255"/>
      <c r="CA57" s="1255"/>
      <c r="CB57" s="1255"/>
      <c r="CC57" s="1255"/>
      <c r="CD57" s="1255"/>
      <c r="CE57" s="1255"/>
      <c r="CF57" s="1255">
        <v>61.2</v>
      </c>
      <c r="CG57" s="1255"/>
      <c r="CH57" s="1255"/>
      <c r="CI57" s="1255"/>
      <c r="CJ57" s="1255"/>
      <c r="CK57" s="1255"/>
      <c r="CL57" s="1255"/>
      <c r="CM57" s="1255"/>
      <c r="CN57" s="1255">
        <v>63.1</v>
      </c>
      <c r="CO57" s="1255"/>
      <c r="CP57" s="1255"/>
      <c r="CQ57" s="1255"/>
      <c r="CR57" s="1255"/>
      <c r="CS57" s="1255"/>
      <c r="CT57" s="1255"/>
      <c r="CU57" s="1255"/>
      <c r="CV57" s="1255">
        <v>63.5</v>
      </c>
      <c r="CW57" s="1255"/>
      <c r="CX57" s="1255"/>
      <c r="CY57" s="1255"/>
      <c r="CZ57" s="1255"/>
      <c r="DA57" s="1255"/>
      <c r="DB57" s="1255"/>
      <c r="DC57" s="1255"/>
      <c r="DD57" s="388"/>
      <c r="DE57" s="383"/>
    </row>
    <row r="58" spans="1:109" s="377" customFormat="1" ht="13.5" x14ac:dyDescent="0.15">
      <c r="A58" s="362"/>
      <c r="B58" s="383"/>
      <c r="G58" s="1253"/>
      <c r="H58" s="1253"/>
      <c r="I58" s="1259"/>
      <c r="J58" s="1259"/>
      <c r="K58" s="1258"/>
      <c r="L58" s="1258"/>
      <c r="M58" s="1258"/>
      <c r="N58" s="1258"/>
      <c r="AM58" s="362"/>
      <c r="AN58" s="1256"/>
      <c r="AO58" s="1256"/>
      <c r="AP58" s="1256"/>
      <c r="AQ58" s="1256"/>
      <c r="AR58" s="1256"/>
      <c r="AS58" s="1256"/>
      <c r="AT58" s="1256"/>
      <c r="AU58" s="1256"/>
      <c r="AV58" s="1256"/>
      <c r="AW58" s="1256"/>
      <c r="AX58" s="1256"/>
      <c r="AY58" s="1256"/>
      <c r="AZ58" s="1256"/>
      <c r="BA58" s="1256"/>
      <c r="BB58" s="1257"/>
      <c r="BC58" s="1257"/>
      <c r="BD58" s="1257"/>
      <c r="BE58" s="1257"/>
      <c r="BF58" s="1257"/>
      <c r="BG58" s="1257"/>
      <c r="BH58" s="1257"/>
      <c r="BI58" s="1257"/>
      <c r="BJ58" s="1257"/>
      <c r="BK58" s="1257"/>
      <c r="BL58" s="1257"/>
      <c r="BM58" s="1257"/>
      <c r="BN58" s="1257"/>
      <c r="BO58" s="1257"/>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8"/>
      <c r="DE58" s="383"/>
    </row>
    <row r="59" spans="1:109" s="377" customFormat="1" ht="13.5" x14ac:dyDescent="0.15">
      <c r="A59" s="362"/>
      <c r="B59" s="383"/>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3"/>
    </row>
    <row r="60" spans="1:109" s="377" customFormat="1" ht="13.5" x14ac:dyDescent="0.15">
      <c r="A60" s="362"/>
      <c r="B60" s="383"/>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3"/>
    </row>
    <row r="61" spans="1:109" s="377" customFormat="1" ht="13.5" x14ac:dyDescent="0.15">
      <c r="A61" s="362"/>
      <c r="B61" s="387"/>
      <c r="C61" s="386"/>
      <c r="D61" s="386"/>
      <c r="E61" s="386"/>
      <c r="F61" s="386"/>
      <c r="G61" s="386"/>
      <c r="H61" s="386"/>
      <c r="I61" s="386"/>
      <c r="J61" s="386"/>
      <c r="K61" s="386"/>
      <c r="L61" s="386"/>
      <c r="M61" s="385"/>
      <c r="N61" s="385"/>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5"/>
      <c r="AT61" s="385"/>
      <c r="AU61" s="386"/>
      <c r="AV61" s="386"/>
      <c r="AW61" s="386"/>
      <c r="AX61" s="386"/>
      <c r="AY61" s="386"/>
      <c r="AZ61" s="386"/>
      <c r="BA61" s="386"/>
      <c r="BB61" s="386"/>
      <c r="BC61" s="386"/>
      <c r="BD61" s="386"/>
      <c r="BE61" s="385"/>
      <c r="BF61" s="385"/>
      <c r="BG61" s="386"/>
      <c r="BH61" s="386"/>
      <c r="BI61" s="386"/>
      <c r="BJ61" s="386"/>
      <c r="BK61" s="386"/>
      <c r="BL61" s="386"/>
      <c r="BM61" s="386"/>
      <c r="BN61" s="386"/>
      <c r="BO61" s="386"/>
      <c r="BP61" s="386"/>
      <c r="BQ61" s="385"/>
      <c r="BR61" s="385"/>
      <c r="BS61" s="386"/>
      <c r="BT61" s="386"/>
      <c r="BU61" s="386"/>
      <c r="BV61" s="386"/>
      <c r="BW61" s="386"/>
      <c r="BX61" s="386"/>
      <c r="BY61" s="386"/>
      <c r="BZ61" s="386"/>
      <c r="CA61" s="386"/>
      <c r="CB61" s="386"/>
      <c r="CC61" s="385"/>
      <c r="CD61" s="385"/>
      <c r="CE61" s="386"/>
      <c r="CF61" s="386"/>
      <c r="CG61" s="386"/>
      <c r="CH61" s="386"/>
      <c r="CI61" s="386"/>
      <c r="CJ61" s="386"/>
      <c r="CK61" s="386"/>
      <c r="CL61" s="386"/>
      <c r="CM61" s="386"/>
      <c r="CN61" s="386"/>
      <c r="CO61" s="385"/>
      <c r="CP61" s="385"/>
      <c r="CQ61" s="386"/>
      <c r="CR61" s="386"/>
      <c r="CS61" s="386"/>
      <c r="CT61" s="386"/>
      <c r="CU61" s="386"/>
      <c r="CV61" s="386"/>
      <c r="CW61" s="386"/>
      <c r="CX61" s="386"/>
      <c r="CY61" s="386"/>
      <c r="CZ61" s="386"/>
      <c r="DA61" s="385"/>
      <c r="DB61" s="385"/>
      <c r="DC61" s="385"/>
      <c r="DD61" s="384"/>
      <c r="DE61" s="383"/>
    </row>
    <row r="62" spans="1:109" ht="13.5"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62"/>
    </row>
    <row r="63" spans="1:109" ht="17.25" x14ac:dyDescent="0.15">
      <c r="B63" s="381" t="s">
        <v>602</v>
      </c>
    </row>
    <row r="64" spans="1:109" ht="13.5" x14ac:dyDescent="0.15">
      <c r="B64" s="363"/>
      <c r="G64" s="378"/>
      <c r="I64" s="380"/>
      <c r="J64" s="380"/>
      <c r="K64" s="380"/>
      <c r="L64" s="380"/>
      <c r="M64" s="380"/>
      <c r="N64" s="379"/>
      <c r="AM64" s="378"/>
      <c r="AN64" s="378" t="s">
        <v>601</v>
      </c>
      <c r="AP64" s="377"/>
      <c r="AQ64" s="377"/>
      <c r="AR64" s="377"/>
      <c r="AY64" s="378"/>
      <c r="BA64" s="377"/>
      <c r="BB64" s="377"/>
      <c r="BC64" s="377"/>
      <c r="BK64" s="378"/>
      <c r="BM64" s="377"/>
      <c r="BN64" s="377"/>
      <c r="BO64" s="377"/>
      <c r="BW64" s="378"/>
      <c r="BY64" s="377"/>
      <c r="BZ64" s="377"/>
      <c r="CA64" s="377"/>
      <c r="CI64" s="378"/>
      <c r="CK64" s="377"/>
      <c r="CL64" s="377"/>
      <c r="CM64" s="377"/>
      <c r="CU64" s="378"/>
      <c r="CW64" s="377"/>
      <c r="CX64" s="377"/>
      <c r="CY64" s="377"/>
    </row>
    <row r="65" spans="2:107" ht="13.5" x14ac:dyDescent="0.15">
      <c r="B65" s="363"/>
      <c r="AN65" s="1265" t="s">
        <v>600</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5" x14ac:dyDescent="0.15">
      <c r="B66" s="363"/>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5" x14ac:dyDescent="0.15">
      <c r="B67" s="363"/>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5" x14ac:dyDescent="0.15">
      <c r="B68" s="363"/>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5" x14ac:dyDescent="0.15">
      <c r="B69" s="363"/>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5" x14ac:dyDescent="0.15">
      <c r="B70" s="363"/>
      <c r="H70" s="376"/>
      <c r="I70" s="376"/>
      <c r="J70" s="374"/>
      <c r="K70" s="374"/>
      <c r="L70" s="373"/>
      <c r="M70" s="374"/>
      <c r="N70" s="373"/>
      <c r="AN70" s="369"/>
      <c r="AO70" s="369"/>
      <c r="AP70" s="369"/>
      <c r="AZ70" s="369"/>
      <c r="BA70" s="369"/>
      <c r="BB70" s="369"/>
      <c r="BL70" s="369"/>
      <c r="BM70" s="369"/>
      <c r="BN70" s="369"/>
      <c r="BX70" s="369"/>
      <c r="BY70" s="369"/>
      <c r="BZ70" s="369"/>
      <c r="CJ70" s="369"/>
      <c r="CK70" s="369"/>
      <c r="CL70" s="369"/>
      <c r="CV70" s="369"/>
      <c r="CW70" s="369"/>
      <c r="CX70" s="369"/>
    </row>
    <row r="71" spans="2:107" ht="13.5" x14ac:dyDescent="0.15">
      <c r="B71" s="363"/>
      <c r="G71" s="372"/>
      <c r="I71" s="375"/>
      <c r="J71" s="374"/>
      <c r="K71" s="374"/>
      <c r="L71" s="373"/>
      <c r="M71" s="374"/>
      <c r="N71" s="373"/>
      <c r="AM71" s="372"/>
      <c r="AN71" s="362" t="s">
        <v>599</v>
      </c>
    </row>
    <row r="72" spans="2:107" ht="13.5" x14ac:dyDescent="0.15">
      <c r="B72" s="363"/>
      <c r="G72" s="1253"/>
      <c r="H72" s="1253"/>
      <c r="I72" s="1253"/>
      <c r="J72" s="1253"/>
      <c r="K72" s="371"/>
      <c r="L72" s="371"/>
      <c r="M72" s="370"/>
      <c r="N72" s="370"/>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6" t="s">
        <v>562</v>
      </c>
      <c r="BQ72" s="1256"/>
      <c r="BR72" s="1256"/>
      <c r="BS72" s="1256"/>
      <c r="BT72" s="1256"/>
      <c r="BU72" s="1256"/>
      <c r="BV72" s="1256"/>
      <c r="BW72" s="1256"/>
      <c r="BX72" s="1256" t="s">
        <v>563</v>
      </c>
      <c r="BY72" s="1256"/>
      <c r="BZ72" s="1256"/>
      <c r="CA72" s="1256"/>
      <c r="CB72" s="1256"/>
      <c r="CC72" s="1256"/>
      <c r="CD72" s="1256"/>
      <c r="CE72" s="1256"/>
      <c r="CF72" s="1256" t="s">
        <v>564</v>
      </c>
      <c r="CG72" s="1256"/>
      <c r="CH72" s="1256"/>
      <c r="CI72" s="1256"/>
      <c r="CJ72" s="1256"/>
      <c r="CK72" s="1256"/>
      <c r="CL72" s="1256"/>
      <c r="CM72" s="1256"/>
      <c r="CN72" s="1256" t="s">
        <v>565</v>
      </c>
      <c r="CO72" s="1256"/>
      <c r="CP72" s="1256"/>
      <c r="CQ72" s="1256"/>
      <c r="CR72" s="1256"/>
      <c r="CS72" s="1256"/>
      <c r="CT72" s="1256"/>
      <c r="CU72" s="1256"/>
      <c r="CV72" s="1256" t="s">
        <v>566</v>
      </c>
      <c r="CW72" s="1256"/>
      <c r="CX72" s="1256"/>
      <c r="CY72" s="1256"/>
      <c r="CZ72" s="1256"/>
      <c r="DA72" s="1256"/>
      <c r="DB72" s="1256"/>
      <c r="DC72" s="1256"/>
    </row>
    <row r="73" spans="2:107" ht="13.5" x14ac:dyDescent="0.15">
      <c r="B73" s="363"/>
      <c r="G73" s="1264"/>
      <c r="H73" s="1264"/>
      <c r="I73" s="1264"/>
      <c r="J73" s="1264"/>
      <c r="K73" s="1254"/>
      <c r="L73" s="1254"/>
      <c r="M73" s="1254"/>
      <c r="N73" s="1254"/>
      <c r="AM73" s="369"/>
      <c r="AN73" s="1257" t="s">
        <v>598</v>
      </c>
      <c r="AO73" s="1257"/>
      <c r="AP73" s="1257"/>
      <c r="AQ73" s="1257"/>
      <c r="AR73" s="1257"/>
      <c r="AS73" s="1257"/>
      <c r="AT73" s="1257"/>
      <c r="AU73" s="1257"/>
      <c r="AV73" s="1257"/>
      <c r="AW73" s="1257"/>
      <c r="AX73" s="1257"/>
      <c r="AY73" s="1257"/>
      <c r="AZ73" s="1257"/>
      <c r="BA73" s="1257"/>
      <c r="BB73" s="1257" t="s">
        <v>596</v>
      </c>
      <c r="BC73" s="1257"/>
      <c r="BD73" s="1257"/>
      <c r="BE73" s="1257"/>
      <c r="BF73" s="1257"/>
      <c r="BG73" s="1257"/>
      <c r="BH73" s="1257"/>
      <c r="BI73" s="1257"/>
      <c r="BJ73" s="1257"/>
      <c r="BK73" s="1257"/>
      <c r="BL73" s="1257"/>
      <c r="BM73" s="1257"/>
      <c r="BN73" s="1257"/>
      <c r="BO73" s="1257"/>
      <c r="BP73" s="1255">
        <v>54.1</v>
      </c>
      <c r="BQ73" s="1255"/>
      <c r="BR73" s="1255"/>
      <c r="BS73" s="1255"/>
      <c r="BT73" s="1255"/>
      <c r="BU73" s="1255"/>
      <c r="BV73" s="1255"/>
      <c r="BW73" s="1255"/>
      <c r="BX73" s="1255">
        <v>45.6</v>
      </c>
      <c r="BY73" s="1255"/>
      <c r="BZ73" s="1255"/>
      <c r="CA73" s="1255"/>
      <c r="CB73" s="1255"/>
      <c r="CC73" s="1255"/>
      <c r="CD73" s="1255"/>
      <c r="CE73" s="1255"/>
      <c r="CF73" s="1255">
        <v>38.299999999999997</v>
      </c>
      <c r="CG73" s="1255"/>
      <c r="CH73" s="1255"/>
      <c r="CI73" s="1255"/>
      <c r="CJ73" s="1255"/>
      <c r="CK73" s="1255"/>
      <c r="CL73" s="1255"/>
      <c r="CM73" s="1255"/>
      <c r="CN73" s="1255">
        <v>21.8</v>
      </c>
      <c r="CO73" s="1255"/>
      <c r="CP73" s="1255"/>
      <c r="CQ73" s="1255"/>
      <c r="CR73" s="1255"/>
      <c r="CS73" s="1255"/>
      <c r="CT73" s="1255"/>
      <c r="CU73" s="1255"/>
      <c r="CV73" s="1255">
        <v>7.6</v>
      </c>
      <c r="CW73" s="1255"/>
      <c r="CX73" s="1255"/>
      <c r="CY73" s="1255"/>
      <c r="CZ73" s="1255"/>
      <c r="DA73" s="1255"/>
      <c r="DB73" s="1255"/>
      <c r="DC73" s="1255"/>
    </row>
    <row r="74" spans="2:107" ht="13.5" x14ac:dyDescent="0.15">
      <c r="B74" s="363"/>
      <c r="G74" s="1264"/>
      <c r="H74" s="1264"/>
      <c r="I74" s="1264"/>
      <c r="J74" s="1264"/>
      <c r="K74" s="1254"/>
      <c r="L74" s="1254"/>
      <c r="M74" s="1254"/>
      <c r="N74" s="1254"/>
      <c r="AM74" s="369"/>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5" x14ac:dyDescent="0.15">
      <c r="B75" s="363"/>
      <c r="G75" s="1264"/>
      <c r="H75" s="1264"/>
      <c r="I75" s="1253"/>
      <c r="J75" s="1253"/>
      <c r="K75" s="1258"/>
      <c r="L75" s="1258"/>
      <c r="M75" s="1258"/>
      <c r="N75" s="1258"/>
      <c r="AM75" s="369"/>
      <c r="AN75" s="1257"/>
      <c r="AO75" s="1257"/>
      <c r="AP75" s="1257"/>
      <c r="AQ75" s="1257"/>
      <c r="AR75" s="1257"/>
      <c r="AS75" s="1257"/>
      <c r="AT75" s="1257"/>
      <c r="AU75" s="1257"/>
      <c r="AV75" s="1257"/>
      <c r="AW75" s="1257"/>
      <c r="AX75" s="1257"/>
      <c r="AY75" s="1257"/>
      <c r="AZ75" s="1257"/>
      <c r="BA75" s="1257"/>
      <c r="BB75" s="1257" t="s">
        <v>595</v>
      </c>
      <c r="BC75" s="1257"/>
      <c r="BD75" s="1257"/>
      <c r="BE75" s="1257"/>
      <c r="BF75" s="1257"/>
      <c r="BG75" s="1257"/>
      <c r="BH75" s="1257"/>
      <c r="BI75" s="1257"/>
      <c r="BJ75" s="1257"/>
      <c r="BK75" s="1257"/>
      <c r="BL75" s="1257"/>
      <c r="BM75" s="1257"/>
      <c r="BN75" s="1257"/>
      <c r="BO75" s="1257"/>
      <c r="BP75" s="1255">
        <v>12.2</v>
      </c>
      <c r="BQ75" s="1255"/>
      <c r="BR75" s="1255"/>
      <c r="BS75" s="1255"/>
      <c r="BT75" s="1255"/>
      <c r="BU75" s="1255"/>
      <c r="BV75" s="1255"/>
      <c r="BW75" s="1255"/>
      <c r="BX75" s="1255">
        <v>11.8</v>
      </c>
      <c r="BY75" s="1255"/>
      <c r="BZ75" s="1255"/>
      <c r="CA75" s="1255"/>
      <c r="CB75" s="1255"/>
      <c r="CC75" s="1255"/>
      <c r="CD75" s="1255"/>
      <c r="CE75" s="1255"/>
      <c r="CF75" s="1255">
        <v>10.4</v>
      </c>
      <c r="CG75" s="1255"/>
      <c r="CH75" s="1255"/>
      <c r="CI75" s="1255"/>
      <c r="CJ75" s="1255"/>
      <c r="CK75" s="1255"/>
      <c r="CL75" s="1255"/>
      <c r="CM75" s="1255"/>
      <c r="CN75" s="1255">
        <v>8.9</v>
      </c>
      <c r="CO75" s="1255"/>
      <c r="CP75" s="1255"/>
      <c r="CQ75" s="1255"/>
      <c r="CR75" s="1255"/>
      <c r="CS75" s="1255"/>
      <c r="CT75" s="1255"/>
      <c r="CU75" s="1255"/>
      <c r="CV75" s="1255">
        <v>7.7</v>
      </c>
      <c r="CW75" s="1255"/>
      <c r="CX75" s="1255"/>
      <c r="CY75" s="1255"/>
      <c r="CZ75" s="1255"/>
      <c r="DA75" s="1255"/>
      <c r="DB75" s="1255"/>
      <c r="DC75" s="1255"/>
    </row>
    <row r="76" spans="2:107" ht="13.5" x14ac:dyDescent="0.15">
      <c r="B76" s="363"/>
      <c r="G76" s="1264"/>
      <c r="H76" s="1264"/>
      <c r="I76" s="1253"/>
      <c r="J76" s="1253"/>
      <c r="K76" s="1258"/>
      <c r="L76" s="1258"/>
      <c r="M76" s="1258"/>
      <c r="N76" s="1258"/>
      <c r="AM76" s="369"/>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5" x14ac:dyDescent="0.15">
      <c r="B77" s="363"/>
      <c r="G77" s="1253"/>
      <c r="H77" s="1253"/>
      <c r="I77" s="1253"/>
      <c r="J77" s="1253"/>
      <c r="K77" s="1254"/>
      <c r="L77" s="1254"/>
      <c r="M77" s="1254"/>
      <c r="N77" s="1254"/>
      <c r="AN77" s="1256" t="s">
        <v>597</v>
      </c>
      <c r="AO77" s="1256"/>
      <c r="AP77" s="1256"/>
      <c r="AQ77" s="1256"/>
      <c r="AR77" s="1256"/>
      <c r="AS77" s="1256"/>
      <c r="AT77" s="1256"/>
      <c r="AU77" s="1256"/>
      <c r="AV77" s="1256"/>
      <c r="AW77" s="1256"/>
      <c r="AX77" s="1256"/>
      <c r="AY77" s="1256"/>
      <c r="AZ77" s="1256"/>
      <c r="BA77" s="1256"/>
      <c r="BB77" s="1257" t="s">
        <v>596</v>
      </c>
      <c r="BC77" s="1257"/>
      <c r="BD77" s="1257"/>
      <c r="BE77" s="1257"/>
      <c r="BF77" s="1257"/>
      <c r="BG77" s="1257"/>
      <c r="BH77" s="1257"/>
      <c r="BI77" s="1257"/>
      <c r="BJ77" s="1257"/>
      <c r="BK77" s="1257"/>
      <c r="BL77" s="1257"/>
      <c r="BM77" s="1257"/>
      <c r="BN77" s="1257"/>
      <c r="BO77" s="1257"/>
      <c r="BP77" s="1255">
        <v>20.5</v>
      </c>
      <c r="BQ77" s="1255"/>
      <c r="BR77" s="1255"/>
      <c r="BS77" s="1255"/>
      <c r="BT77" s="1255"/>
      <c r="BU77" s="1255"/>
      <c r="BV77" s="1255"/>
      <c r="BW77" s="1255"/>
      <c r="BX77" s="1255">
        <v>21.4</v>
      </c>
      <c r="BY77" s="1255"/>
      <c r="BZ77" s="1255"/>
      <c r="CA77" s="1255"/>
      <c r="CB77" s="1255"/>
      <c r="CC77" s="1255"/>
      <c r="CD77" s="1255"/>
      <c r="CE77" s="1255"/>
      <c r="CF77" s="1255">
        <v>12.8</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5" x14ac:dyDescent="0.15">
      <c r="B78" s="363"/>
      <c r="G78" s="1253"/>
      <c r="H78" s="1253"/>
      <c r="I78" s="1253"/>
      <c r="J78" s="1253"/>
      <c r="K78" s="1254"/>
      <c r="L78" s="1254"/>
      <c r="M78" s="1254"/>
      <c r="N78" s="1254"/>
      <c r="AN78" s="1256"/>
      <c r="AO78" s="1256"/>
      <c r="AP78" s="1256"/>
      <c r="AQ78" s="1256"/>
      <c r="AR78" s="1256"/>
      <c r="AS78" s="1256"/>
      <c r="AT78" s="1256"/>
      <c r="AU78" s="1256"/>
      <c r="AV78" s="1256"/>
      <c r="AW78" s="1256"/>
      <c r="AX78" s="1256"/>
      <c r="AY78" s="1256"/>
      <c r="AZ78" s="1256"/>
      <c r="BA78" s="1256"/>
      <c r="BB78" s="1257"/>
      <c r="BC78" s="1257"/>
      <c r="BD78" s="1257"/>
      <c r="BE78" s="1257"/>
      <c r="BF78" s="1257"/>
      <c r="BG78" s="1257"/>
      <c r="BH78" s="1257"/>
      <c r="BI78" s="1257"/>
      <c r="BJ78" s="1257"/>
      <c r="BK78" s="1257"/>
      <c r="BL78" s="1257"/>
      <c r="BM78" s="1257"/>
      <c r="BN78" s="1257"/>
      <c r="BO78" s="1257"/>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5" x14ac:dyDescent="0.15">
      <c r="B79" s="363"/>
      <c r="G79" s="1253"/>
      <c r="H79" s="1253"/>
      <c r="I79" s="1259"/>
      <c r="J79" s="1259"/>
      <c r="K79" s="1260"/>
      <c r="L79" s="1260"/>
      <c r="M79" s="1260"/>
      <c r="N79" s="1260"/>
      <c r="AN79" s="1256"/>
      <c r="AO79" s="1256"/>
      <c r="AP79" s="1256"/>
      <c r="AQ79" s="1256"/>
      <c r="AR79" s="1256"/>
      <c r="AS79" s="1256"/>
      <c r="AT79" s="1256"/>
      <c r="AU79" s="1256"/>
      <c r="AV79" s="1256"/>
      <c r="AW79" s="1256"/>
      <c r="AX79" s="1256"/>
      <c r="AY79" s="1256"/>
      <c r="AZ79" s="1256"/>
      <c r="BA79" s="1256"/>
      <c r="BB79" s="1257" t="s">
        <v>595</v>
      </c>
      <c r="BC79" s="1257"/>
      <c r="BD79" s="1257"/>
      <c r="BE79" s="1257"/>
      <c r="BF79" s="1257"/>
      <c r="BG79" s="1257"/>
      <c r="BH79" s="1257"/>
      <c r="BI79" s="1257"/>
      <c r="BJ79" s="1257"/>
      <c r="BK79" s="1257"/>
      <c r="BL79" s="1257"/>
      <c r="BM79" s="1257"/>
      <c r="BN79" s="1257"/>
      <c r="BO79" s="1257"/>
      <c r="BP79" s="1255">
        <v>7.9</v>
      </c>
      <c r="BQ79" s="1255"/>
      <c r="BR79" s="1255"/>
      <c r="BS79" s="1255"/>
      <c r="BT79" s="1255"/>
      <c r="BU79" s="1255"/>
      <c r="BV79" s="1255"/>
      <c r="BW79" s="1255"/>
      <c r="BX79" s="1255">
        <v>7.7</v>
      </c>
      <c r="BY79" s="1255"/>
      <c r="BZ79" s="1255"/>
      <c r="CA79" s="1255"/>
      <c r="CB79" s="1255"/>
      <c r="CC79" s="1255"/>
      <c r="CD79" s="1255"/>
      <c r="CE79" s="1255"/>
      <c r="CF79" s="1255">
        <v>7.3</v>
      </c>
      <c r="CG79" s="1255"/>
      <c r="CH79" s="1255"/>
      <c r="CI79" s="1255"/>
      <c r="CJ79" s="1255"/>
      <c r="CK79" s="1255"/>
      <c r="CL79" s="1255"/>
      <c r="CM79" s="1255"/>
      <c r="CN79" s="1255">
        <v>7.2</v>
      </c>
      <c r="CO79" s="1255"/>
      <c r="CP79" s="1255"/>
      <c r="CQ79" s="1255"/>
      <c r="CR79" s="1255"/>
      <c r="CS79" s="1255"/>
      <c r="CT79" s="1255"/>
      <c r="CU79" s="1255"/>
      <c r="CV79" s="1255">
        <v>7.2</v>
      </c>
      <c r="CW79" s="1255"/>
      <c r="CX79" s="1255"/>
      <c r="CY79" s="1255"/>
      <c r="CZ79" s="1255"/>
      <c r="DA79" s="1255"/>
      <c r="DB79" s="1255"/>
      <c r="DC79" s="1255"/>
    </row>
    <row r="80" spans="2:107" ht="13.5" x14ac:dyDescent="0.15">
      <c r="B80" s="363"/>
      <c r="G80" s="1253"/>
      <c r="H80" s="1253"/>
      <c r="I80" s="1259"/>
      <c r="J80" s="1259"/>
      <c r="K80" s="1260"/>
      <c r="L80" s="1260"/>
      <c r="M80" s="1260"/>
      <c r="N80" s="1260"/>
      <c r="AN80" s="1256"/>
      <c r="AO80" s="1256"/>
      <c r="AP80" s="1256"/>
      <c r="AQ80" s="1256"/>
      <c r="AR80" s="1256"/>
      <c r="AS80" s="1256"/>
      <c r="AT80" s="1256"/>
      <c r="AU80" s="1256"/>
      <c r="AV80" s="1256"/>
      <c r="AW80" s="1256"/>
      <c r="AX80" s="1256"/>
      <c r="AY80" s="1256"/>
      <c r="AZ80" s="1256"/>
      <c r="BA80" s="1256"/>
      <c r="BB80" s="1257"/>
      <c r="BC80" s="1257"/>
      <c r="BD80" s="1257"/>
      <c r="BE80" s="1257"/>
      <c r="BF80" s="1257"/>
      <c r="BG80" s="1257"/>
      <c r="BH80" s="1257"/>
      <c r="BI80" s="1257"/>
      <c r="BJ80" s="1257"/>
      <c r="BK80" s="1257"/>
      <c r="BL80" s="1257"/>
      <c r="BM80" s="1257"/>
      <c r="BN80" s="1257"/>
      <c r="BO80" s="1257"/>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5" x14ac:dyDescent="0.15">
      <c r="B81" s="363"/>
    </row>
    <row r="82" spans="2:109" ht="17.25" x14ac:dyDescent="0.15">
      <c r="B82" s="363"/>
      <c r="K82" s="368"/>
      <c r="L82" s="368"/>
      <c r="M82" s="368"/>
      <c r="N82" s="368"/>
      <c r="AQ82" s="368"/>
      <c r="AR82" s="368"/>
      <c r="AS82" s="368"/>
      <c r="AT82" s="368"/>
      <c r="BC82" s="368"/>
      <c r="BD82" s="368"/>
      <c r="BE82" s="368"/>
      <c r="BF82" s="368"/>
      <c r="BO82" s="368"/>
      <c r="BP82" s="368"/>
      <c r="BQ82" s="368"/>
      <c r="BR82" s="368"/>
      <c r="CA82" s="368"/>
      <c r="CB82" s="368"/>
      <c r="CC82" s="368"/>
      <c r="CD82" s="368"/>
      <c r="CM82" s="368"/>
      <c r="CN82" s="368"/>
      <c r="CO82" s="368"/>
      <c r="CP82" s="368"/>
      <c r="CY82" s="368"/>
      <c r="CZ82" s="368"/>
      <c r="DA82" s="368"/>
      <c r="DB82" s="368"/>
      <c r="DC82" s="368"/>
    </row>
    <row r="83" spans="2:109" ht="13.5" x14ac:dyDescent="0.15">
      <c r="B83" s="367"/>
      <c r="C83" s="366"/>
      <c r="D83" s="366"/>
      <c r="E83" s="366"/>
      <c r="F83" s="366"/>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6"/>
      <c r="BZ83" s="366"/>
      <c r="CA83" s="366"/>
      <c r="CB83" s="366"/>
      <c r="CC83" s="366"/>
      <c r="CD83" s="366"/>
      <c r="CE83" s="366"/>
      <c r="CF83" s="366"/>
      <c r="CG83" s="366"/>
      <c r="CH83" s="366"/>
      <c r="CI83" s="366"/>
      <c r="CJ83" s="366"/>
      <c r="CK83" s="366"/>
      <c r="CL83" s="366"/>
      <c r="CM83" s="366"/>
      <c r="CN83" s="366"/>
      <c r="CO83" s="366"/>
      <c r="CP83" s="366"/>
      <c r="CQ83" s="366"/>
      <c r="CR83" s="366"/>
      <c r="CS83" s="366"/>
      <c r="CT83" s="366"/>
      <c r="CU83" s="366"/>
      <c r="CV83" s="366"/>
      <c r="CW83" s="366"/>
      <c r="CX83" s="366"/>
      <c r="CY83" s="366"/>
      <c r="CZ83" s="366"/>
      <c r="DA83" s="366"/>
      <c r="DB83" s="366"/>
      <c r="DC83" s="366"/>
      <c r="DD83" s="365"/>
    </row>
    <row r="84" spans="2:109" ht="13.5" x14ac:dyDescent="0.15">
      <c r="DD84" s="362"/>
      <c r="DE84" s="362"/>
    </row>
    <row r="85" spans="2:109" ht="13.5" x14ac:dyDescent="0.15">
      <c r="DD85" s="362"/>
      <c r="DE85" s="362"/>
    </row>
  </sheetData>
  <sheetProtection algorithmName="SHA-512" hashValue="kucxOPZVGzTxKTfKC0WuEejyiViLuqmMucCNQaAB7a7JFHp+my2C9osN86uns2VV1CAj/isVLBf0os4uxEL79w==" saltValue="nMa+g0IzlQbQKoeH73bJd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158AA-2E23-4683-B182-F41080666EF5}">
  <sheetPr>
    <pageSetUpPr fitToPage="1"/>
  </sheetPr>
  <dimension ref="A1:DR125"/>
  <sheetViews>
    <sheetView showGridLines="0" topLeftCell="C89" zoomScale="55" zoomScaleNormal="55" zoomScaleSheetLayoutView="70" workbookViewId="0">
      <selection activeCell="BI63" sqref="BI63"/>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509</v>
      </c>
    </row>
  </sheetData>
  <sheetProtection algorithmName="SHA-512" hashValue="gBCI/gHW8h+fQhVLRF4BhUNdyrkjgVpDWXV+zBQ1D6JOVIVvi3F2JuLYC8mmI3NZPyqazv/h96KI7KcPBPz0yQ==" saltValue="WemkFKkyaSV97kmLy2hC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8FC51-533B-48F6-B166-770459B4431C}">
  <sheetPr>
    <pageSetUpPr fitToPage="1"/>
  </sheetPr>
  <dimension ref="A1:DR125"/>
  <sheetViews>
    <sheetView showGridLines="0" topLeftCell="A13" zoomScale="70" zoomScaleNormal="70" zoomScaleSheetLayoutView="55" workbookViewId="0">
      <selection activeCell="BI63" sqref="BI63"/>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2:34"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2:34" x14ac:dyDescent="0.15">
      <c r="S2" s="257"/>
      <c r="AH2" s="257"/>
    </row>
    <row r="3" spans="2: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2:34" x14ac:dyDescent="0.15"/>
    <row r="5" spans="2:34" x14ac:dyDescent="0.15"/>
    <row r="6" spans="2:34" x14ac:dyDescent="0.15"/>
    <row r="7" spans="2:34" x14ac:dyDescent="0.15"/>
    <row r="8" spans="2:34" x14ac:dyDescent="0.15"/>
    <row r="9" spans="2:34" x14ac:dyDescent="0.15">
      <c r="AH9" s="25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c r="AG59" s="257"/>
      <c r="AH59" s="257"/>
    </row>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509</v>
      </c>
    </row>
  </sheetData>
  <sheetProtection algorithmName="SHA-512" hashValue="VBb0Z/0i509OQrubuJ5lXhYc77VQ9fG0pPcIPP+oMk44Mgc2+W373cCNyUZrVxwb1T0XFwnGOXSbmAnwAECTwg==" saltValue="iUrq2QVUmwyA59USMXJJ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559</v>
      </c>
      <c r="G2" s="149"/>
      <c r="H2" s="150"/>
    </row>
    <row r="3" spans="1:8" x14ac:dyDescent="0.15">
      <c r="A3" s="146" t="s">
        <v>552</v>
      </c>
      <c r="B3" s="151"/>
      <c r="C3" s="152"/>
      <c r="D3" s="153">
        <v>33155</v>
      </c>
      <c r="E3" s="154"/>
      <c r="F3" s="155">
        <v>73475</v>
      </c>
      <c r="G3" s="156"/>
      <c r="H3" s="157"/>
    </row>
    <row r="4" spans="1:8" x14ac:dyDescent="0.15">
      <c r="A4" s="158"/>
      <c r="B4" s="159"/>
      <c r="C4" s="160"/>
      <c r="D4" s="161">
        <v>23302</v>
      </c>
      <c r="E4" s="162"/>
      <c r="F4" s="163">
        <v>43072</v>
      </c>
      <c r="G4" s="164"/>
      <c r="H4" s="165"/>
    </row>
    <row r="5" spans="1:8" x14ac:dyDescent="0.15">
      <c r="A5" s="146" t="s">
        <v>554</v>
      </c>
      <c r="B5" s="151"/>
      <c r="C5" s="152"/>
      <c r="D5" s="153">
        <v>15358</v>
      </c>
      <c r="E5" s="154"/>
      <c r="F5" s="155">
        <v>87464</v>
      </c>
      <c r="G5" s="156"/>
      <c r="H5" s="157"/>
    </row>
    <row r="6" spans="1:8" x14ac:dyDescent="0.15">
      <c r="A6" s="158"/>
      <c r="B6" s="159"/>
      <c r="C6" s="160"/>
      <c r="D6" s="161">
        <v>9558</v>
      </c>
      <c r="E6" s="162"/>
      <c r="F6" s="163">
        <v>47479</v>
      </c>
      <c r="G6" s="164"/>
      <c r="H6" s="165"/>
    </row>
    <row r="7" spans="1:8" x14ac:dyDescent="0.15">
      <c r="A7" s="146" t="s">
        <v>555</v>
      </c>
      <c r="B7" s="151"/>
      <c r="C7" s="152"/>
      <c r="D7" s="153">
        <v>13689</v>
      </c>
      <c r="E7" s="154"/>
      <c r="F7" s="155">
        <v>96248</v>
      </c>
      <c r="G7" s="156"/>
      <c r="H7" s="157"/>
    </row>
    <row r="8" spans="1:8" x14ac:dyDescent="0.15">
      <c r="A8" s="158"/>
      <c r="B8" s="159"/>
      <c r="C8" s="160"/>
      <c r="D8" s="161">
        <v>5865</v>
      </c>
      <c r="E8" s="162"/>
      <c r="F8" s="163">
        <v>55768</v>
      </c>
      <c r="G8" s="164"/>
      <c r="H8" s="165"/>
    </row>
    <row r="9" spans="1:8" x14ac:dyDescent="0.15">
      <c r="A9" s="146" t="s">
        <v>556</v>
      </c>
      <c r="B9" s="151"/>
      <c r="C9" s="152"/>
      <c r="D9" s="153">
        <v>14854</v>
      </c>
      <c r="E9" s="154"/>
      <c r="F9" s="155">
        <v>76413</v>
      </c>
      <c r="G9" s="156"/>
      <c r="H9" s="157"/>
    </row>
    <row r="10" spans="1:8" x14ac:dyDescent="0.15">
      <c r="A10" s="158"/>
      <c r="B10" s="159"/>
      <c r="C10" s="160"/>
      <c r="D10" s="161">
        <v>12060</v>
      </c>
      <c r="E10" s="162"/>
      <c r="F10" s="163">
        <v>39658</v>
      </c>
      <c r="G10" s="164"/>
      <c r="H10" s="165"/>
    </row>
    <row r="11" spans="1:8" x14ac:dyDescent="0.15">
      <c r="A11" s="146" t="s">
        <v>557</v>
      </c>
      <c r="B11" s="151"/>
      <c r="C11" s="152"/>
      <c r="D11" s="153">
        <v>18832</v>
      </c>
      <c r="E11" s="154"/>
      <c r="F11" s="155">
        <v>66481</v>
      </c>
      <c r="G11" s="156"/>
      <c r="H11" s="157"/>
    </row>
    <row r="12" spans="1:8" x14ac:dyDescent="0.15">
      <c r="A12" s="158"/>
      <c r="B12" s="159"/>
      <c r="C12" s="166"/>
      <c r="D12" s="161">
        <v>10216</v>
      </c>
      <c r="E12" s="162"/>
      <c r="F12" s="163">
        <v>36120</v>
      </c>
      <c r="G12" s="164"/>
      <c r="H12" s="165"/>
    </row>
    <row r="13" spans="1:8" x14ac:dyDescent="0.15">
      <c r="A13" s="146"/>
      <c r="B13" s="151"/>
      <c r="C13" s="167"/>
      <c r="D13" s="168">
        <v>19178</v>
      </c>
      <c r="E13" s="169"/>
      <c r="F13" s="170">
        <v>80016</v>
      </c>
      <c r="G13" s="171"/>
      <c r="H13" s="157"/>
    </row>
    <row r="14" spans="1:8" x14ac:dyDescent="0.15">
      <c r="A14" s="158"/>
      <c r="B14" s="159"/>
      <c r="C14" s="160"/>
      <c r="D14" s="161">
        <v>12200</v>
      </c>
      <c r="E14" s="162"/>
      <c r="F14" s="163">
        <v>44419</v>
      </c>
      <c r="G14" s="164"/>
      <c r="H14" s="165"/>
    </row>
    <row r="17" spans="1:11" x14ac:dyDescent="0.15">
      <c r="A17" s="142" t="s">
        <v>55</v>
      </c>
    </row>
    <row r="18" spans="1:11" x14ac:dyDescent="0.15">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15">
      <c r="A19" s="172" t="s">
        <v>56</v>
      </c>
      <c r="B19" s="172">
        <f>ROUND(VALUE(SUBSTITUTE(実質収支比率等に係る経年分析!F$48,"▲","-")),2)</f>
        <v>6.65</v>
      </c>
      <c r="C19" s="172">
        <f>ROUND(VALUE(SUBSTITUTE(実質収支比率等に係る経年分析!G$48,"▲","-")),2)</f>
        <v>3.6</v>
      </c>
      <c r="D19" s="172">
        <f>ROUND(VALUE(SUBSTITUTE(実質収支比率等に係る経年分析!H$48,"▲","-")),2)</f>
        <v>8.14</v>
      </c>
      <c r="E19" s="172">
        <f>ROUND(VALUE(SUBSTITUTE(実質収支比率等に係る経年分析!I$48,"▲","-")),2)</f>
        <v>11.57</v>
      </c>
      <c r="F19" s="172">
        <f>ROUND(VALUE(SUBSTITUTE(実質収支比率等に係る経年分析!J$48,"▲","-")),2)</f>
        <v>11.1</v>
      </c>
    </row>
    <row r="20" spans="1:11" x14ac:dyDescent="0.15">
      <c r="A20" s="172" t="s">
        <v>57</v>
      </c>
      <c r="B20" s="172">
        <f>ROUND(VALUE(SUBSTITUTE(実質収支比率等に係る経年分析!F$47,"▲","-")),2)</f>
        <v>5.33</v>
      </c>
      <c r="C20" s="172">
        <f>ROUND(VALUE(SUBSTITUTE(実質収支比率等に係る経年分析!G$47,"▲","-")),2)</f>
        <v>6.64</v>
      </c>
      <c r="D20" s="172">
        <f>ROUND(VALUE(SUBSTITUTE(実質収支比率等に係る経年分析!H$47,"▲","-")),2)</f>
        <v>9.33</v>
      </c>
      <c r="E20" s="172">
        <f>ROUND(VALUE(SUBSTITUTE(実質収支比率等に係る経年分析!I$47,"▲","-")),2)</f>
        <v>17.28</v>
      </c>
      <c r="F20" s="172">
        <f>ROUND(VALUE(SUBSTITUTE(実質収支比率等に係る経年分析!J$47,"▲","-")),2)</f>
        <v>25.43</v>
      </c>
    </row>
    <row r="21" spans="1:11" x14ac:dyDescent="0.15">
      <c r="A21" s="172" t="s">
        <v>58</v>
      </c>
      <c r="B21" s="172">
        <f>IF(ISNUMBER(VALUE(SUBSTITUTE(実質収支比率等に係る経年分析!F$49,"▲","-"))),ROUND(VALUE(SUBSTITUTE(実質収支比率等に係る経年分析!F$49,"▲","-")),2),NA())</f>
        <v>-0.19</v>
      </c>
      <c r="C21" s="172">
        <f>IF(ISNUMBER(VALUE(SUBSTITUTE(実質収支比率等に係る経年分析!G$49,"▲","-"))),ROUND(VALUE(SUBSTITUTE(実質収支比率等に係る経年分析!G$49,"▲","-")),2),NA())</f>
        <v>-1.62</v>
      </c>
      <c r="D21" s="172">
        <f>IF(ISNUMBER(VALUE(SUBSTITUTE(実質収支比率等に係る経年分析!H$49,"▲","-"))),ROUND(VALUE(SUBSTITUTE(実質収支比率等に係る経年分析!H$49,"▲","-")),2),NA())</f>
        <v>7.86</v>
      </c>
      <c r="E21" s="172">
        <f>IF(ISNUMBER(VALUE(SUBSTITUTE(実質収支比率等に係る経年分析!I$49,"▲","-"))),ROUND(VALUE(SUBSTITUTE(実質収支比率等に係る経年分析!I$49,"▲","-")),2),NA())</f>
        <v>12.78</v>
      </c>
      <c r="F21" s="172">
        <f>IF(ISNUMBER(VALUE(SUBSTITUTE(実質収支比率等に係る経年分析!J$49,"▲","-"))),ROUND(VALUE(SUBSTITUTE(実質収支比率等に係る経年分析!J$49,"▲","-")),2),NA())</f>
        <v>6.94</v>
      </c>
    </row>
    <row r="24" spans="1:11" x14ac:dyDescent="0.15">
      <c r="A24" s="142" t="s">
        <v>59</v>
      </c>
    </row>
    <row r="25" spans="1:11" x14ac:dyDescent="0.15">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15">
      <c r="A26" s="173"/>
      <c r="B26" s="173" t="s">
        <v>60</v>
      </c>
      <c r="C26" s="173" t="s">
        <v>61</v>
      </c>
      <c r="D26" s="173" t="s">
        <v>60</v>
      </c>
      <c r="E26" s="173" t="s">
        <v>61</v>
      </c>
      <c r="F26" s="173" t="s">
        <v>60</v>
      </c>
      <c r="G26" s="173" t="s">
        <v>61</v>
      </c>
      <c r="H26" s="173" t="s">
        <v>60</v>
      </c>
      <c r="I26" s="173" t="s">
        <v>61</v>
      </c>
      <c r="J26" s="173" t="s">
        <v>60</v>
      </c>
      <c r="K26" s="173" t="s">
        <v>61</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#VALUE!</v>
      </c>
      <c r="C27" s="173" t="e">
        <f>IF(ROUND(VALUE(SUBSTITUTE(連結実質赤字比率に係る赤字・黒字の構成分析!F$43,"▲", "-")), 2) &gt;= 0, ABS(ROUND(VALUE(SUBSTITUTE(連結実質赤字比率に係る赤字・黒字の構成分析!F$43,"▲", "-")), 2)), NA())</f>
        <v>#VALUE!</v>
      </c>
      <c r="D27" s="173" t="e">
        <f>IF(ROUND(VALUE(SUBSTITUTE(連結実質赤字比率に係る赤字・黒字の構成分析!G$43,"▲", "-")), 2) &lt; 0, ABS(ROUND(VALUE(SUBSTITUTE(連結実質赤字比率に係る赤字・黒字の構成分析!G$43,"▲", "-")), 2)), NA())</f>
        <v>#VALUE!</v>
      </c>
      <c r="E27" s="173" t="e">
        <f>IF(ROUND(VALUE(SUBSTITUTE(連結実質赤字比率に係る赤字・黒字の構成分析!G$43,"▲", "-")), 2) &gt;= 0, ABS(ROUND(VALUE(SUBSTITUTE(連結実質赤字比率に係る赤字・黒字の構成分析!G$43,"▲", "-")), 2)), NA())</f>
        <v>#VALUE!</v>
      </c>
      <c r="F27" s="173" t="e">
        <f>IF(ROUND(VALUE(SUBSTITUTE(連結実質赤字比率に係る赤字・黒字の構成分析!H$43,"▲", "-")), 2) &lt; 0, ABS(ROUND(VALUE(SUBSTITUTE(連結実質赤字比率に係る赤字・黒字の構成分析!H$43,"▲", "-")), 2)), NA())</f>
        <v>#VALUE!</v>
      </c>
      <c r="G27" s="173" t="e">
        <f>IF(ROUND(VALUE(SUBSTITUTE(連結実質赤字比率に係る赤字・黒字の構成分析!H$43,"▲", "-")), 2) &gt;= 0, ABS(ROUND(VALUE(SUBSTITUTE(連結実質赤字比率に係る赤字・黒字の構成分析!H$43,"▲", "-")), 2)), NA())</f>
        <v>#VALUE!</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str">
        <f>IF(連結実質赤字比率に係る赤字・黒字の構成分析!C$41="",NA(),連結実質赤字比率に係る赤字・黒字の構成分析!C$41)</f>
        <v>浄化槽事業特別会計</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0.15</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0.24</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0.24</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0.09</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0.06</v>
      </c>
    </row>
    <row r="30" spans="1:11" x14ac:dyDescent="0.15">
      <c r="A30" s="173" t="str">
        <f>IF(連結実質赤字比率に係る赤字・黒字の構成分析!C$40="",NA(),連結実質赤字比率に係る赤字・黒字の構成分析!C$40)</f>
        <v>後期高齢者医療特別会計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0.45</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0.42</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0.26</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0.26</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0.28000000000000003</v>
      </c>
    </row>
    <row r="31" spans="1:11" x14ac:dyDescent="0.15">
      <c r="A31" s="173" t="str">
        <f>IF(連結実質赤字比率に係る赤字・黒字の構成分析!C$39="",NA(),連結実質赤字比率に係る赤字・黒字の構成分析!C$39)</f>
        <v>農業集落排水事業特別会計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0.26</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0.1</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0.17</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0.21</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0.28000000000000003</v>
      </c>
    </row>
    <row r="32" spans="1:11" x14ac:dyDescent="0.15">
      <c r="A32" s="173" t="str">
        <f>IF(連結実質赤字比率に係る赤字・黒字の構成分析!C$38="",NA(),連結実質赤字比率に係る赤字・黒字の構成分析!C$38)</f>
        <v>国民健康保険特別会計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2.1</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2.0499999999999998</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1.65</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1.1299999999999999</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0.52</v>
      </c>
    </row>
    <row r="33" spans="1:16" x14ac:dyDescent="0.15">
      <c r="A33" s="173" t="str">
        <f>IF(連結実質赤字比率に係る赤字・黒字の構成分析!C$37="",NA(),連結実質赤字比率に係る赤字・黒字の構成分析!C$37)</f>
        <v>下水道事業特別会計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0.56000000000000005</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0.48</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0.45</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0.85</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1.23</v>
      </c>
    </row>
    <row r="34" spans="1:16" x14ac:dyDescent="0.15">
      <c r="A34" s="173" t="str">
        <f>IF(連結実質赤字比率に係る赤字・黒字の構成分析!C$36="",NA(),連結実質赤字比率に係る赤字・黒字の構成分析!C$36)</f>
        <v>介護保険特別会計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3.52</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3.53</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2.4300000000000002</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3.57</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2.81</v>
      </c>
    </row>
    <row r="35" spans="1:16" x14ac:dyDescent="0.15">
      <c r="A35" s="173" t="str">
        <f>IF(連結実質赤字比率に係る赤字・黒字の構成分析!C$35="",NA(),連結実質赤字比率に係る赤字・黒字の構成分析!C$35)</f>
        <v>一般会計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6.65</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3.59</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8.14</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11.57</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11.1</v>
      </c>
    </row>
    <row r="36" spans="1:16" x14ac:dyDescent="0.15">
      <c r="A36" s="173" t="str">
        <f>IF(連結実質赤字比率に係る赤字・黒字の構成分析!C$34="",NA(),連結実質赤字比率に係る赤字・黒字の構成分析!C$34)</f>
        <v>水道事業会計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23.24</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22.97</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20.72</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19.57</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21.41</v>
      </c>
    </row>
    <row r="39" spans="1:16" x14ac:dyDescent="0.15">
      <c r="A39" s="142" t="s">
        <v>62</v>
      </c>
    </row>
    <row r="40" spans="1:16" x14ac:dyDescent="0.15">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15">
      <c r="A41" s="174"/>
      <c r="B41" s="174" t="s">
        <v>63</v>
      </c>
      <c r="C41" s="174"/>
      <c r="D41" s="174" t="s">
        <v>64</v>
      </c>
      <c r="E41" s="174" t="s">
        <v>63</v>
      </c>
      <c r="F41" s="174"/>
      <c r="G41" s="174" t="s">
        <v>64</v>
      </c>
      <c r="H41" s="174" t="s">
        <v>63</v>
      </c>
      <c r="I41" s="174"/>
      <c r="J41" s="174" t="s">
        <v>64</v>
      </c>
      <c r="K41" s="174" t="s">
        <v>63</v>
      </c>
      <c r="L41" s="174"/>
      <c r="M41" s="174" t="s">
        <v>64</v>
      </c>
      <c r="N41" s="174" t="s">
        <v>63</v>
      </c>
      <c r="O41" s="174"/>
      <c r="P41" s="174" t="s">
        <v>64</v>
      </c>
    </row>
    <row r="42" spans="1:16" x14ac:dyDescent="0.15">
      <c r="A42" s="174" t="s">
        <v>65</v>
      </c>
      <c r="B42" s="174"/>
      <c r="C42" s="174"/>
      <c r="D42" s="174">
        <f>'実質公債費比率（分子）の構造'!K$52</f>
        <v>431</v>
      </c>
      <c r="E42" s="174"/>
      <c r="F42" s="174"/>
      <c r="G42" s="174">
        <f>'実質公債費比率（分子）の構造'!L$52</f>
        <v>431</v>
      </c>
      <c r="H42" s="174"/>
      <c r="I42" s="174"/>
      <c r="J42" s="174">
        <f>'実質公債費比率（分子）の構造'!M$52</f>
        <v>433</v>
      </c>
      <c r="K42" s="174"/>
      <c r="L42" s="174"/>
      <c r="M42" s="174">
        <f>'実質公債費比率（分子）の構造'!N$52</f>
        <v>440</v>
      </c>
      <c r="N42" s="174"/>
      <c r="O42" s="174"/>
      <c r="P42" s="174">
        <f>'実質公債費比率（分子）の構造'!O$52</f>
        <v>446</v>
      </c>
    </row>
    <row r="43" spans="1:16" x14ac:dyDescent="0.15">
      <c r="A43" s="174" t="s">
        <v>66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15">
      <c r="A44" s="174" t="s">
        <v>67</v>
      </c>
      <c r="B44" s="174">
        <f>'実質公債費比率（分子）の構造'!K$50</f>
        <v>50</v>
      </c>
      <c r="C44" s="174"/>
      <c r="D44" s="174"/>
      <c r="E44" s="174">
        <f>'実質公債費比率（分子）の構造'!L$50</f>
        <v>50</v>
      </c>
      <c r="F44" s="174"/>
      <c r="G44" s="174"/>
      <c r="H44" s="174">
        <f>'実質公債費比率（分子）の構造'!M$50</f>
        <v>9</v>
      </c>
      <c r="I44" s="174"/>
      <c r="J44" s="174"/>
      <c r="K44" s="174" t="str">
        <f>'実質公債費比率（分子）の構造'!N$50</f>
        <v>-</v>
      </c>
      <c r="L44" s="174"/>
      <c r="M44" s="174"/>
      <c r="N44" s="174" t="str">
        <f>'実質公債費比率（分子）の構造'!O$50</f>
        <v>-</v>
      </c>
      <c r="O44" s="174"/>
      <c r="P44" s="174"/>
    </row>
    <row r="45" spans="1:16" x14ac:dyDescent="0.15">
      <c r="A45" s="174" t="s">
        <v>68</v>
      </c>
      <c r="B45" s="174">
        <f>'実質公債費比率（分子）の構造'!K$49</f>
        <v>21</v>
      </c>
      <c r="C45" s="174"/>
      <c r="D45" s="174"/>
      <c r="E45" s="174">
        <f>'実質公債費比率（分子）の構造'!L$49</f>
        <v>17</v>
      </c>
      <c r="F45" s="174"/>
      <c r="G45" s="174"/>
      <c r="H45" s="174">
        <f>'実質公債費比率（分子）の構造'!M$49</f>
        <v>16</v>
      </c>
      <c r="I45" s="174"/>
      <c r="J45" s="174"/>
      <c r="K45" s="174">
        <f>'実質公債費比率（分子）の構造'!N$49</f>
        <v>23</v>
      </c>
      <c r="L45" s="174"/>
      <c r="M45" s="174"/>
      <c r="N45" s="174">
        <f>'実質公債費比率（分子）の構造'!O$49</f>
        <v>26</v>
      </c>
      <c r="O45" s="174"/>
      <c r="P45" s="174"/>
    </row>
    <row r="46" spans="1:16" x14ac:dyDescent="0.15">
      <c r="A46" s="174" t="s">
        <v>69</v>
      </c>
      <c r="B46" s="174">
        <f>'実質公債費比率（分子）の構造'!K$48</f>
        <v>141</v>
      </c>
      <c r="C46" s="174"/>
      <c r="D46" s="174"/>
      <c r="E46" s="174">
        <f>'実質公債費比率（分子）の構造'!L$48</f>
        <v>154</v>
      </c>
      <c r="F46" s="174"/>
      <c r="G46" s="174"/>
      <c r="H46" s="174">
        <f>'実質公債費比率（分子）の構造'!M$48</f>
        <v>156</v>
      </c>
      <c r="I46" s="174"/>
      <c r="J46" s="174"/>
      <c r="K46" s="174">
        <f>'実質公債費比率（分子）の構造'!N$48</f>
        <v>148</v>
      </c>
      <c r="L46" s="174"/>
      <c r="M46" s="174"/>
      <c r="N46" s="174">
        <f>'実質公債費比率（分子）の構造'!O$48</f>
        <v>151</v>
      </c>
      <c r="O46" s="174"/>
      <c r="P46" s="174"/>
    </row>
    <row r="47" spans="1:16" x14ac:dyDescent="0.15">
      <c r="A47" s="174" t="s">
        <v>70</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71</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72</v>
      </c>
      <c r="B49" s="174">
        <f>'実質公債費比率（分子）の構造'!K$45</f>
        <v>671</v>
      </c>
      <c r="C49" s="174"/>
      <c r="D49" s="174"/>
      <c r="E49" s="174">
        <f>'実質公債費比率（分子）の構造'!L$45</f>
        <v>633</v>
      </c>
      <c r="F49" s="174"/>
      <c r="G49" s="174"/>
      <c r="H49" s="174">
        <f>'実質公債費比率（分子）の構造'!M$45</f>
        <v>587</v>
      </c>
      <c r="I49" s="174"/>
      <c r="J49" s="174"/>
      <c r="K49" s="174">
        <f>'実質公債費比率（分子）の構造'!N$45</f>
        <v>601</v>
      </c>
      <c r="L49" s="174"/>
      <c r="M49" s="174"/>
      <c r="N49" s="174">
        <f>'実質公債費比率（分子）の構造'!O$45</f>
        <v>604</v>
      </c>
      <c r="O49" s="174"/>
      <c r="P49" s="174"/>
    </row>
    <row r="50" spans="1:16" x14ac:dyDescent="0.15">
      <c r="A50" s="174" t="s">
        <v>73</v>
      </c>
      <c r="B50" s="174" t="e">
        <f>NA()</f>
        <v>#N/A</v>
      </c>
      <c r="C50" s="174">
        <f>IF(ISNUMBER('実質公債費比率（分子）の構造'!K$53),'実質公債費比率（分子）の構造'!K$53,NA())</f>
        <v>452</v>
      </c>
      <c r="D50" s="174" t="e">
        <f>NA()</f>
        <v>#N/A</v>
      </c>
      <c r="E50" s="174" t="e">
        <f>NA()</f>
        <v>#N/A</v>
      </c>
      <c r="F50" s="174">
        <f>IF(ISNUMBER('実質公債費比率（分子）の構造'!L$53),'実質公債費比率（分子）の構造'!L$53,NA())</f>
        <v>423</v>
      </c>
      <c r="G50" s="174" t="e">
        <f>NA()</f>
        <v>#N/A</v>
      </c>
      <c r="H50" s="174" t="e">
        <f>NA()</f>
        <v>#N/A</v>
      </c>
      <c r="I50" s="174">
        <f>IF(ISNUMBER('実質公債費比率（分子）の構造'!M$53),'実質公債費比率（分子）の構造'!M$53,NA())</f>
        <v>335</v>
      </c>
      <c r="J50" s="174" t="e">
        <f>NA()</f>
        <v>#N/A</v>
      </c>
      <c r="K50" s="174" t="e">
        <f>NA()</f>
        <v>#N/A</v>
      </c>
      <c r="L50" s="174">
        <f>IF(ISNUMBER('実質公債費比率（分子）の構造'!N$53),'実質公債費比率（分子）の構造'!N$53,NA())</f>
        <v>332</v>
      </c>
      <c r="M50" s="174" t="e">
        <f>NA()</f>
        <v>#N/A</v>
      </c>
      <c r="N50" s="174" t="e">
        <f>NA()</f>
        <v>#N/A</v>
      </c>
      <c r="O50" s="174">
        <f>IF(ISNUMBER('実質公債費比率（分子）の構造'!O$53),'実質公債費比率（分子）の構造'!O$53,NA())</f>
        <v>335</v>
      </c>
      <c r="P50" s="174" t="e">
        <f>NA()</f>
        <v>#N/A</v>
      </c>
    </row>
    <row r="53" spans="1:16" x14ac:dyDescent="0.15">
      <c r="A53" s="142" t="s">
        <v>74</v>
      </c>
    </row>
    <row r="54" spans="1:16" x14ac:dyDescent="0.15">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15">
      <c r="A55" s="173"/>
      <c r="B55" s="173" t="s">
        <v>75</v>
      </c>
      <c r="C55" s="173"/>
      <c r="D55" s="173" t="s">
        <v>76</v>
      </c>
      <c r="E55" s="173" t="s">
        <v>75</v>
      </c>
      <c r="F55" s="173"/>
      <c r="G55" s="173" t="s">
        <v>76</v>
      </c>
      <c r="H55" s="173" t="s">
        <v>75</v>
      </c>
      <c r="I55" s="173"/>
      <c r="J55" s="173" t="s">
        <v>76</v>
      </c>
      <c r="K55" s="173" t="s">
        <v>75</v>
      </c>
      <c r="L55" s="173"/>
      <c r="M55" s="173" t="s">
        <v>76</v>
      </c>
      <c r="N55" s="173" t="s">
        <v>75</v>
      </c>
      <c r="O55" s="173"/>
      <c r="P55" s="173" t="s">
        <v>76</v>
      </c>
    </row>
    <row r="56" spans="1:16" x14ac:dyDescent="0.15">
      <c r="A56" s="173" t="s">
        <v>45</v>
      </c>
      <c r="B56" s="173"/>
      <c r="C56" s="173"/>
      <c r="D56" s="173">
        <f>'将来負担比率（分子）の構造'!I$52</f>
        <v>5274</v>
      </c>
      <c r="E56" s="173"/>
      <c r="F56" s="173"/>
      <c r="G56" s="173">
        <f>'将来負担比率（分子）の構造'!J$52</f>
        <v>5187</v>
      </c>
      <c r="H56" s="173"/>
      <c r="I56" s="173"/>
      <c r="J56" s="173">
        <f>'将来負担比率（分子）の構造'!K$52</f>
        <v>5236</v>
      </c>
      <c r="K56" s="173"/>
      <c r="L56" s="173"/>
      <c r="M56" s="173">
        <f>'将来負担比率（分子）の構造'!L$52</f>
        <v>5259</v>
      </c>
      <c r="N56" s="173"/>
      <c r="O56" s="173"/>
      <c r="P56" s="173">
        <f>'将来負担比率（分子）の構造'!M$52</f>
        <v>5035</v>
      </c>
    </row>
    <row r="57" spans="1:16" x14ac:dyDescent="0.15">
      <c r="A57" s="173" t="s">
        <v>44</v>
      </c>
      <c r="B57" s="173"/>
      <c r="C57" s="173"/>
      <c r="D57" s="173" t="str">
        <f>'将来負担比率（分子）の構造'!I$51</f>
        <v>-</v>
      </c>
      <c r="E57" s="173"/>
      <c r="F57" s="173"/>
      <c r="G57" s="173" t="str">
        <f>'将来負担比率（分子）の構造'!J$51</f>
        <v>-</v>
      </c>
      <c r="H57" s="173"/>
      <c r="I57" s="173"/>
      <c r="J57" s="173" t="str">
        <f>'将来負担比率（分子）の構造'!K$51</f>
        <v>-</v>
      </c>
      <c r="K57" s="173"/>
      <c r="L57" s="173"/>
      <c r="M57" s="173" t="str">
        <f>'将来負担比率（分子）の構造'!L$51</f>
        <v>-</v>
      </c>
      <c r="N57" s="173"/>
      <c r="O57" s="173"/>
      <c r="P57" s="173" t="str">
        <f>'将来負担比率（分子）の構造'!M$51</f>
        <v>-</v>
      </c>
    </row>
    <row r="58" spans="1:16" x14ac:dyDescent="0.15">
      <c r="A58" s="173" t="s">
        <v>43</v>
      </c>
      <c r="B58" s="173"/>
      <c r="C58" s="173"/>
      <c r="D58" s="173">
        <f>'将来負担比率（分子）の構造'!I$50</f>
        <v>702</v>
      </c>
      <c r="E58" s="173"/>
      <c r="F58" s="173"/>
      <c r="G58" s="173">
        <f>'将来負担比率（分子）の構造'!J$50</f>
        <v>799</v>
      </c>
      <c r="H58" s="173"/>
      <c r="I58" s="173"/>
      <c r="J58" s="173">
        <f>'将来負担比率（分子）の構造'!K$50</f>
        <v>1024</v>
      </c>
      <c r="K58" s="173"/>
      <c r="L58" s="173"/>
      <c r="M58" s="173">
        <f>'将来負担比率（分子）の構造'!L$50</f>
        <v>1587</v>
      </c>
      <c r="N58" s="173"/>
      <c r="O58" s="173"/>
      <c r="P58" s="173">
        <f>'将来負担比率（分子）の構造'!M$50</f>
        <v>2038</v>
      </c>
    </row>
    <row r="59" spans="1:16" x14ac:dyDescent="0.15">
      <c r="A59" s="173" t="s">
        <v>41</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40</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38</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15">
      <c r="A62" s="173" t="s">
        <v>37</v>
      </c>
      <c r="B62" s="173">
        <f>'将来負担比率（分子）の構造'!I$45</f>
        <v>823</v>
      </c>
      <c r="C62" s="173"/>
      <c r="D62" s="173"/>
      <c r="E62" s="173">
        <f>'将来負担比率（分子）の構造'!J$45</f>
        <v>826</v>
      </c>
      <c r="F62" s="173"/>
      <c r="G62" s="173"/>
      <c r="H62" s="173">
        <f>'将来負担比率（分子）の構造'!K$45</f>
        <v>806</v>
      </c>
      <c r="I62" s="173"/>
      <c r="J62" s="173"/>
      <c r="K62" s="173">
        <f>'将来負担比率（分子）の構造'!L$45</f>
        <v>782</v>
      </c>
      <c r="L62" s="173"/>
      <c r="M62" s="173"/>
      <c r="N62" s="173">
        <f>'将来負担比率（分子）の構造'!M$45</f>
        <v>773</v>
      </c>
      <c r="O62" s="173"/>
      <c r="P62" s="173"/>
    </row>
    <row r="63" spans="1:16" x14ac:dyDescent="0.15">
      <c r="A63" s="173" t="s">
        <v>36</v>
      </c>
      <c r="B63" s="173">
        <f>'将来負担比率（分子）の構造'!I$44</f>
        <v>126</v>
      </c>
      <c r="C63" s="173"/>
      <c r="D63" s="173"/>
      <c r="E63" s="173">
        <f>'将来負担比率（分子）の構造'!J$44</f>
        <v>175</v>
      </c>
      <c r="F63" s="173"/>
      <c r="G63" s="173"/>
      <c r="H63" s="173">
        <f>'将来負担比率（分子）の構造'!K$44</f>
        <v>282</v>
      </c>
      <c r="I63" s="173"/>
      <c r="J63" s="173"/>
      <c r="K63" s="173">
        <f>'将来負担比率（分子）の構造'!L$44</f>
        <v>279</v>
      </c>
      <c r="L63" s="173"/>
      <c r="M63" s="173"/>
      <c r="N63" s="173">
        <f>'将来負担比率（分子）の構造'!M$44</f>
        <v>266</v>
      </c>
      <c r="O63" s="173"/>
      <c r="P63" s="173"/>
    </row>
    <row r="64" spans="1:16" x14ac:dyDescent="0.15">
      <c r="A64" s="173" t="s">
        <v>35</v>
      </c>
      <c r="B64" s="173">
        <f>'将来負担比率（分子）の構造'!I$43</f>
        <v>1492</v>
      </c>
      <c r="C64" s="173"/>
      <c r="D64" s="173"/>
      <c r="E64" s="173">
        <f>'将来負担比率（分子）の構造'!J$43</f>
        <v>1431</v>
      </c>
      <c r="F64" s="173"/>
      <c r="G64" s="173"/>
      <c r="H64" s="173">
        <f>'将来負担比率（分子）の構造'!K$43</f>
        <v>1439</v>
      </c>
      <c r="I64" s="173"/>
      <c r="J64" s="173"/>
      <c r="K64" s="173">
        <f>'将来負担比率（分子）の構造'!L$43</f>
        <v>1361</v>
      </c>
      <c r="L64" s="173"/>
      <c r="M64" s="173"/>
      <c r="N64" s="173">
        <f>'将来負担比率（分子）の構造'!M$43</f>
        <v>1277</v>
      </c>
      <c r="O64" s="173"/>
      <c r="P64" s="173"/>
    </row>
    <row r="65" spans="1:16" x14ac:dyDescent="0.15">
      <c r="A65" s="173" t="s">
        <v>34</v>
      </c>
      <c r="B65" s="173">
        <f>'将来負担比率（分子）の構造'!I$42</f>
        <v>59</v>
      </c>
      <c r="C65" s="173"/>
      <c r="D65" s="173"/>
      <c r="E65" s="173">
        <f>'将来負担比率（分子）の構造'!J$42</f>
        <v>9</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x14ac:dyDescent="0.15">
      <c r="A66" s="173" t="s">
        <v>33</v>
      </c>
      <c r="B66" s="173">
        <f>'将来負担比率（分子）の構造'!I$41</f>
        <v>5520</v>
      </c>
      <c r="C66" s="173"/>
      <c r="D66" s="173"/>
      <c r="E66" s="173">
        <f>'将来負担比率（分子）の構造'!J$41</f>
        <v>5290</v>
      </c>
      <c r="F66" s="173"/>
      <c r="G66" s="173"/>
      <c r="H66" s="173">
        <f>'将来負担比率（分子）の構造'!K$41</f>
        <v>5301</v>
      </c>
      <c r="I66" s="173"/>
      <c r="J66" s="173"/>
      <c r="K66" s="173">
        <f>'将来負担比率（分子）の構造'!L$41</f>
        <v>5403</v>
      </c>
      <c r="L66" s="173"/>
      <c r="M66" s="173"/>
      <c r="N66" s="173">
        <f>'将来負担比率（分子）の構造'!M$41</f>
        <v>5093</v>
      </c>
      <c r="O66" s="173"/>
      <c r="P66" s="173"/>
    </row>
    <row r="67" spans="1:16" x14ac:dyDescent="0.15">
      <c r="A67" s="173" t="s">
        <v>77</v>
      </c>
      <c r="B67" s="173" t="e">
        <f>NA()</f>
        <v>#N/A</v>
      </c>
      <c r="C67" s="173">
        <f>IF(ISNUMBER('将来負担比率（分子）の構造'!I$53), IF('将来負担比率（分子）の構造'!I$53 &lt; 0, 0, '将来負担比率（分子）の構造'!I$53), NA())</f>
        <v>2044</v>
      </c>
      <c r="D67" s="173" t="e">
        <f>NA()</f>
        <v>#N/A</v>
      </c>
      <c r="E67" s="173" t="e">
        <f>NA()</f>
        <v>#N/A</v>
      </c>
      <c r="F67" s="173">
        <f>IF(ISNUMBER('将来負担比率（分子）の構造'!J$53), IF('将来負担比率（分子）の構造'!J$53 &lt; 0, 0, '将来負担比率（分子）の構造'!J$53), NA())</f>
        <v>1745</v>
      </c>
      <c r="G67" s="173" t="e">
        <f>NA()</f>
        <v>#N/A</v>
      </c>
      <c r="H67" s="173" t="e">
        <f>NA()</f>
        <v>#N/A</v>
      </c>
      <c r="I67" s="173">
        <f>IF(ISNUMBER('将来負担比率（分子）の構造'!K$53), IF('将来負担比率（分子）の構造'!K$53 &lt; 0, 0, '将来負担比率（分子）の構造'!K$53), NA())</f>
        <v>1569</v>
      </c>
      <c r="J67" s="173" t="e">
        <f>NA()</f>
        <v>#N/A</v>
      </c>
      <c r="K67" s="173" t="e">
        <f>NA()</f>
        <v>#N/A</v>
      </c>
      <c r="L67" s="173">
        <f>IF(ISNUMBER('将来負担比率（分子）の構造'!L$53), IF('将来負担比率（分子）の構造'!L$53 &lt; 0, 0, '将来負担比率（分子）の構造'!L$53), NA())</f>
        <v>978</v>
      </c>
      <c r="M67" s="173" t="e">
        <f>NA()</f>
        <v>#N/A</v>
      </c>
      <c r="N67" s="173" t="e">
        <f>NA()</f>
        <v>#N/A</v>
      </c>
      <c r="O67" s="173">
        <f>IF(ISNUMBER('将来負担比率（分子）の構造'!M$53), IF('将来負担比率（分子）の構造'!M$53 &lt; 0, 0, '将来負担比率（分子）の構造'!M$53), NA())</f>
        <v>335</v>
      </c>
      <c r="P67" s="173" t="e">
        <f>NA()</f>
        <v>#N/A</v>
      </c>
    </row>
    <row r="70" spans="1:16" x14ac:dyDescent="0.15">
      <c r="A70" s="175" t="s">
        <v>78</v>
      </c>
      <c r="B70" s="175"/>
      <c r="C70" s="175"/>
      <c r="D70" s="175"/>
      <c r="E70" s="175"/>
      <c r="F70" s="175"/>
    </row>
    <row r="71" spans="1:16" x14ac:dyDescent="0.15">
      <c r="A71" s="176"/>
      <c r="B71" s="176" t="str">
        <f>基金残高に係る経年分析!F54</f>
        <v>R02</v>
      </c>
      <c r="C71" s="176" t="str">
        <f>基金残高に係る経年分析!G54</f>
        <v>R03</v>
      </c>
      <c r="D71" s="176" t="str">
        <f>基金残高に係る経年分析!H54</f>
        <v>R04</v>
      </c>
    </row>
    <row r="72" spans="1:16" x14ac:dyDescent="0.15">
      <c r="A72" s="176" t="s">
        <v>79</v>
      </c>
      <c r="B72" s="177">
        <f>基金残高に係る経年分析!F55</f>
        <v>422</v>
      </c>
      <c r="C72" s="177">
        <f>基金残高に係る経年分析!G55</f>
        <v>851</v>
      </c>
      <c r="D72" s="177">
        <f>基金残高に係る経年分析!H55</f>
        <v>1221</v>
      </c>
    </row>
    <row r="73" spans="1:16" x14ac:dyDescent="0.15">
      <c r="A73" s="176" t="s">
        <v>80</v>
      </c>
      <c r="B73" s="177">
        <f>基金残高に係る経年分析!F56</f>
        <v>43</v>
      </c>
      <c r="C73" s="177">
        <f>基金残高に係る経年分析!G56</f>
        <v>195</v>
      </c>
      <c r="D73" s="177">
        <f>基金残高に係る経年分析!H56</f>
        <v>195</v>
      </c>
    </row>
    <row r="74" spans="1:16" x14ac:dyDescent="0.15">
      <c r="A74" s="176" t="s">
        <v>81</v>
      </c>
      <c r="B74" s="177">
        <f>基金残高に係る経年分析!F57</f>
        <v>154</v>
      </c>
      <c r="C74" s="177">
        <f>基金残高に係る経年分析!G57</f>
        <v>157</v>
      </c>
      <c r="D74" s="177">
        <f>基金残高に係る経年分析!H57</f>
        <v>168</v>
      </c>
    </row>
  </sheetData>
  <sheetProtection algorithmName="SHA-512" hashValue="yaDcoy1iqFARZWkPsGbSSryljRNnqR8h2QxEjKRqPn2zhKIiv7z+9PVXK6WKLF1NzoUZv0vnuI9w4dWBu78fuQ==" saltValue="/ij7dA3Lyoe+CuK98CZo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2024-11-05T08:17:33Z</cp:lastPrinted>
  <dcterms:created xsi:type="dcterms:W3CDTF">2024-02-05T00:39:04Z</dcterms:created>
  <dcterms:modified xsi:type="dcterms:W3CDTF">2024-11-05T09:09:40Z</dcterms:modified>
  <cp:category/>
</cp:coreProperties>
</file>