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8.0.16\全庁フォルダ\05_総務政策課\6財政係\01：財政一般\02：財政公表\05：財政分析表\令和２年度（Ｒ1決算）\1回目\"/>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<sst xmlns="http://schemas.openxmlformats.org/spreadsheetml/2006/main" count="1072" uniqueCount="589">
  <si>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</si>
  <si>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</si>
  <si>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</si>
  <si>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</si>
  <si>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</si>
  <si>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</si>
  <si>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</si>
  <si>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</si>
  <si>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</si>
  <si>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</si>
  <si>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</si>
  <si>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</si>
  <si>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</si>
  <si>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</si>
  <si>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</si>
  <si>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</si>
  <si>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</si>
  <si>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</si>
  <si>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</si>
  <si>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</si>
  <si>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</si>
  <si>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</si>
  <si>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</si>
  <si>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</si>
  <si>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</si>
  <si>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</si>
  <si>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</si>
  <si>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</si>
  <si>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</si>
  <si>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</si>
  <si>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</si>
  <si>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</si>
  <si>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</si>
  <si>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</si>
  <si>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</si>
  <si>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</si>
  <si>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</si>
  <si>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</si>
  <si>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</si>
  <si>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</si>
  <si>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</si>
  <si>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</si>
  <si>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</si>
  <si>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</si>
  <si>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</si>
  <si>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</si>
  <si>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</si>
  <si>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</si>
  <si>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</si>
  <si>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</si>
  <si>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</si>
  <si>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</si>
  <si>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</si>
  <si>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</si>
  <si>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</si>
  <si>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</si>
  <si>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</si>
  <si>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</si>
  <si>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</si>
  <si>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</si>
  <si>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</si>
  <si>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</si>
  <si>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</si>
  <si>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</si>
  <si>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</si>
  <si>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</si>
  <si>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</si>
  <si>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</si>
  <si>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</si>
  <si>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</si>
  <si>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</si>
  <si>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</si>
  <si>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</si>
  <si>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</si>
  <si>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</si>
  <si>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</si>
  <si>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</si>
  <si>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</si>
  <si>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</si>
  <si>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</si>
  <si>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</si>
  <si>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</si>
  <si>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</si>
  <si>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</si>
  <si>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</si>
  <si>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</si>
  <si>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</si>
  <si>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</si>
  <si>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</si>
  <si>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</si>
  <si>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</si>
  <si>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</si>
  <si>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</si>
  <si>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</si>
  <si>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</si>
  <si>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</si>
  <si>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</si>
  <si>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</si>
  <si>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</si>
  <si>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滑川町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</si>
  <si>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</si>
  <si>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</si>
  <si>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</si>
  <si>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</si>
  <si>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</si>
  <si>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</si>
  <si>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</si>
  <si>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</si>
  <si>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</si>
  <si>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</si>
  <si>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</si>
  <si>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</si>
  <si>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</si>
  <si>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</si>
  <si>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</si>
  <si>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</si>
  <si>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</si>
  <si>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</si>
  <si>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</si>
  <si>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</si>
  <si>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</si>
  <si>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</si>
  <si>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</si>
  <si>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</si>
  <si>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</si>
  <si>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</si>
  <si>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</si>
  <si>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</si>
  <si>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</si>
  <si>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</si>
  <si>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</si>
  <si>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</si>
  <si>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</si>
  <si>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</si>
  <si>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</si>
  <si>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</si>
  <si>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</si>
  <si>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</si>
  <si>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</si>
  <si>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</si>
  <si>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</si>
  <si>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</si>
  <si>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</si>
  <si>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</si>
  <si>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</si>
  <si>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</si>
  <si>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</si>
  <si>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</si>
  <si>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</si>
  <si>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</si>
  <si>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</si>
  <si>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</si>
  <si>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</si>
  <si>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</si>
  <si>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</si>
  <si>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</si>
  <si>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</si>
  <si>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</si>
  <si>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</si>
  <si>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</si>
  <si>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</si>
  <si>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</si>
  <si>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</si>
  <si>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</si>
  <si>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</si>
  <si>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</si>
  <si>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</si>
  <si>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</si>
  <si>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</si>
  <si>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</si>
  <si>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</si>
  <si>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</si>
  <si>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</si>
  <si>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</si>
  <si>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</si>
  <si>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</si>
  <si>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</si>
  <si>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</si>
  <si>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</si>
  <si>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</si>
  <si>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</si>
  <si>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</si>
  <si>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</si>
  <si>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</si>
  <si>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</si>
  <si>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</si>
  <si>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</si>
  <si>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</si>
  <si>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</si>
  <si>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</si>
  <si>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</si>
  <si>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</si>
  <si>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</si>
  <si>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</si>
  <si>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</si>
  <si>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</si>
  <si>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</si>
  <si>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</si>
  <si>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</si>
  <si>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</si>
  <si>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</si>
  <si>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</si>
  <si>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</si>
  <si>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</si>
  <si>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</si>
  <si>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</si>
  <si>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</si>
  <si>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</si>
  <si>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</si>
  <si>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</si>
  <si>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</si>
  <si>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</si>
  <si>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</si>
  <si>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</si>
  <si>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</si>
  <si>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</si>
  <si>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</si>
  <si>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埼玉県滑川町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</si>
  <si>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</si>
  <si>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</si>
  <si>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</si>
  <si>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</si>
  <si>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</si>
  <si>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</si>
  <si>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</si>
  <si>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</si>
  <si>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</si>
  <si>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</si>
  <si>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</si>
  <si>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</si>
  <si>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</si>
  <si>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</si>
  <si>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</si>
  <si>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</si>
  <si>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</si>
  <si>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</si>
  <si>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</si>
  <si>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</si>
  <si>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</si>
  <si>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</si>
  <si>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</si>
  <si>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</si>
  <si>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</si>
  <si>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</si>
  <si>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</si>
  <si>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</si>
  <si>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</si>
  <si>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</si>
  <si>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</si>
  <si>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</si>
  <si>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</si>
  <si>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</si>
  <si>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</si>
  <si>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</si>
  <si>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</si>
  <si>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</si>
  <si>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</si>
  <si>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</si>
  <si>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</si>
  <si>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</si>
  <si>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</si>
  <si>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</si>
  <si>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</si>
  <si>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</si>
  <si>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</si>
  <si>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</si>
  <si>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</si>
  <si>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</si>
  <si>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</si>
  <si>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</si>
  <si>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</si>
  <si>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</si>
  <si>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</si>
  <si>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</si>
  <si>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</si>
  <si>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</si>
  <si>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</si>
  <si>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</si>
  <si>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</si>
  <si>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</si>
  <si>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</si>
  <si>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</si>
  <si>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</si>
  <si>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</si>
  <si>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</si>
  <si>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</si>
  <si>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</si>
  <si>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</si>
  <si>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</si>
  <si>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</si>
  <si>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</si>
  <si>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</si>
  <si>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</si>
  <si>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</si>
  <si>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</si>
  <si>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</si>
  <si>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</si>
  <si>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</si>
  <si>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</si>
  <si>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</si>
  <si>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</si>
  <si>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</si>
  <si>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</si>
  <si>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</si>
  <si>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</si>
  <si>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</si>
  <si>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</si>
  <si>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</si>
  <si>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</si>
  <si>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</si>
  <si>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</si>
  <si>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</si>
  <si>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</si>
  <si>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</si>
  <si>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</si>
  <si>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</si>
  <si>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</si>
  <si>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</si>
  <si>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</si>
  <si>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</si>
  <si>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</si>
  <si>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</si>
  <si>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</si>
  <si>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</si>
  <si>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</si>
  <si>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</si>
  <si>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</si>
  <si>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</si>
  <si>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</si>
  <si>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</si>
  <si>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</si>
  <si>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</si>
  <si>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</si>
  <si>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</si>
  <si>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</si>
  <si>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</si>
  <si>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</si>
  <si>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</si>
  <si>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</si>
  <si>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</si>
  <si>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</si>
  <si>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</si>
  <si>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</si>
  <si>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</si>
  <si>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</si>
  <si>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</si>
  <si>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</si>
  <si>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</si>
  <si>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</si>
  <si>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</si>
  <si>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</si>
  <si>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</si>
  <si>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</si>
  <si>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</si>
  <si>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</si>
  <si>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</si>
  <si>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</si>
  <si>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</si>
  <si>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</si>
  <si>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</si>
  <si>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</si>
  <si>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</si>
  <si>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</si>
  <si>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</si>
  <si>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</si>
  <si>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</si>
  <si>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</si>
  <si>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</si>
  <si>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</si>
  <si>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</si>
  <si>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</si>
  <si>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</si>
  <si>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埼玉県滑川町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</si>
  <si>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</si>
  <si>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</si>
  <si>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</si>
  <si>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</si>
  <si>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</si>
  <si>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</si>
  <si>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</si>
  <si>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</si>
  <si>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</si>
  <si>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</si>
  <si>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</si>
  <si>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</si>
  <si>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</si>
  <si>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</si>
  <si>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</si>
  <si>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</si>
  <si>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</si>
  <si>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</si>
  <si>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</si>
  <si>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</si>
  <si>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</si>
  <si>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</si>
  <si>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</si>
  <si>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</si>
  <si>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</si>
  <si>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</si>
  <si>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</si>
  <si>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</si>
  <si>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</si>
  <si>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</si>
  <si>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</si>
  <si>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</si>
  <si>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</si>
  <si>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</si>
  <si>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</si>
  <si>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</si>
  <si>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</si>
  <si>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</si>
  <si>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</si>
  <si>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</si>
  <si>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</si>
  <si>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</si>
  <si>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</si>
  <si>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</si>
  <si>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</si>
  <si>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</si>
  <si>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</si>
  <si>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</si>
  <si>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</si>
  <si>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</si>
  <si>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</si>
  <si>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</si>
  <si>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</si>
  <si>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</si>
  <si>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</si>
  <si>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</si>
  <si>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</si>
  <si>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</si>
  <si>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</si>
  <si>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</si>
  <si>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</si>
  <si>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</si>
  <si>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</si>
  <si>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</si>
  <si>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</si>
  <si>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</si>
  <si>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</si>
  <si>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</si>
  <si>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</si>
  <si>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</si>
  <si>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</si>
  <si>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</si>
  <si>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</si>
  <si>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</si>
  <si>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</si>
  <si>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</si>
  <si>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</si>
  <si>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</si>
  <si>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</si>
  <si>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</si>
  <si>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</si>
  <si>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</si>
  <si>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</si>
  <si>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</si>
  <si>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</si>
  <si>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</si>
  <si>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</si>
  <si>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</si>
  <si>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</si>
  <si>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</si>
  <si>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</si>
  <si>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</si>
  <si>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</si>
  <si>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</si>
  <si>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</si>
  <si>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</si>
  <si>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</si>
  <si>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</si>
  <si>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</si>
  <si>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</si>
  <si>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</si>
  <si>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</si>
  <si>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</si>
  <si>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</si>
  <si>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</si>
  <si>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</si>
  <si>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</si>
  <si>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</si>
  <si>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</si>
  <si>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</si>
  <si>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</si>
  <si>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</si>
  <si>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</si>
  <si>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</si>
  <si>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</si>
  <si>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</si>
  <si>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</si>
  <si>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</si>
  <si>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</si>
  <si>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</si>
  <si>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</si>
  <si>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</si>
  <si>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</si>
  <si>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</si>
  <si>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</si>
  <si>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</si>
  <si>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</si>
  <si>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</si>
  <si>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</si>
  <si>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</si>
  <si>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</si>
  <si>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</si>
  <si>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</si>
  <si>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</si>
  <si>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</si>
  <si>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</si>
  <si>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</si>
  <si>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</si>
  <si>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</si>
  <si>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</si>
  <si>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</si>
  <si>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</si>
  <si>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</si>
  <si>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</si>
  <si>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</si>
  <si>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</si>
  <si>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</si>
  <si>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</si>
  <si>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</si>
  <si>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</si>
  <si>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</si>
  <si>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</si>
  <si>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</si>
  <si>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</si>
  <si>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</si>
  <si>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</si>
  <si>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</si>
  <si>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</si>
  <si>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</si>
  <si>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</si>
  <si>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</si>
  <si>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</si>
  <si>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</si>
  <si>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</si>
  <si>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</si>
  <si>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</si>
  <si>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</si>
  <si>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</si>
  <si>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</si>
  <si>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</si>
  <si>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</si>
  <si>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</si>
  <si>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</si>
  <si>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</si>
  <si>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</si>
  <si>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</si>
  <si>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</si>
  <si>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</si>
  <si>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</si>
  <si>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</si>
  <si>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</si>
  <si>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</si>
  <si>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</si>
  <si>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</si>
  <si>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</si>
  <si>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</si>
  <si>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</si>
  <si>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</si>
  <si>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1.47</t>
  </si>
  <si>
    <t>▲ 6.96</t>
  </si>
  <si>
    <t>▲ 1.76</t>
  </si>
  <si>
    <t>▲ 0.19</t>
  </si>
  <si>
    <t>▲ 1.62</t>
  </si>
  <si>
    <t>水道事業会計</t>
  </si>
  <si>
    <t>一般会計</t>
  </si>
  <si>
    <t>介護保険事業特別会計</t>
  </si>
  <si>
    <t>国民健康保険事業特別会計</t>
  </si>
  <si>
    <t>下水道事業特別会計</t>
  </si>
  <si>
    <t>後期高齢者医療事業特別会計</t>
  </si>
  <si>
    <t>浄化槽事業特別会計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</si>
  <si>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</si>
  <si>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</si>
  <si>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</si>
  <si>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</si>
  <si>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</si>
  <si>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</si>
  <si>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</si>
  <si>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</si>
  <si>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</si>
  <si>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小川地区衛生組合</t>
  </si>
  <si>
    <t>埼玉県市町村総合事務組合</t>
  </si>
  <si>
    <t>比企広域市町村圏組合</t>
  </si>
  <si>
    <t>彩の国さいたま人づくり広域連合</t>
  </si>
  <si>
    <t>埼玉県後期高齢者医療広域連合</t>
  </si>
  <si>
    <t>埼玉中部資源循環組合</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</si>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</sst>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xmlns:c16r2="http://schemas.microsoft.com/office/drawing/2015/06/chart">
            <c:ext xmlns:c16="http://schemas.microsoft.com/office/drawing/2014/chart" uri="{C3380CC4-5D6E-409C-BE32-E72D297353CC}">
              <c16:uniqueId val="{00000000-A3F4-4B3F-882C-FB4F29EB7C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19419</c:v>
                </c:pt>
                <c:pt idx="1">
                  <c:v>21632</c:v>
                </c:pt>
                <c:pt idx="2">
                  <c:v>16960</c:v>
                </c:pt>
                <c:pt idx="3">
                  <c:v>33155</c:v>
                </c:pt>
                <c:pt idx="4">
                  <c:v>15358</c:v>
                </c:pt>
              </c:numCache>
            </c:numRef>
          </c:val>
          <c:smooth val="0"/>
          <c:extLst xmlns:c16r2="http://schemas.microsoft.com/office/drawing/2015/06/chart">
            <c:ext xmlns:c16="http://schemas.microsoft.com/office/drawing/2014/chart" uri="{C3380CC4-5D6E-409C-BE32-E72D297353CC}">
              <c16:uniqueId val="{00000001-A3F4-4B3F-882C-FB4F29EB7CAF}"/>
            </c:ext>
          </c:extLst>
        </c:ser>
        <c:dLbls>
          <c:showLegendKey val="0"/>
          <c:showVal val="0"/>
          <c:showCatName val="0"/>
          <c:showSerName val="0"/>
          <c:showPercent val="0"/>
          <c:showBubbleSize val="0"/>
        </c:dLbls>
        <c:marker val="1"/>
        <c:smooth val="0"/>
        <c:axId val="389375128"/>
        <c:axId val="389374344"/>
      </c:lineChart>
      <c:catAx>
        <c:axId val="389375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374344"/>
        <c:crosses val="autoZero"/>
        <c:auto val="1"/>
        <c:lblAlgn val="ctr"/>
        <c:lblOffset val="100"/>
        <c:tickLblSkip val="1"/>
        <c:tickMarkSkip val="1"/>
        <c:noMultiLvlLbl val="0"/>
      </c:catAx>
      <c:valAx>
        <c:axId val="3893743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375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c:v>
                </c:pt>
                <c:pt idx="1">
                  <c:v>6.39</c:v>
                </c:pt>
                <c:pt idx="2">
                  <c:v>6.44</c:v>
                </c:pt>
                <c:pt idx="3">
                  <c:v>6.65</c:v>
                </c:pt>
                <c:pt idx="4">
                  <c:v>3.6</c:v>
                </c:pt>
              </c:numCache>
            </c:numRef>
          </c:val>
          <c:extLst xmlns:c16r2="http://schemas.microsoft.com/office/drawing/2015/06/chart">
            <c:ext xmlns:c16="http://schemas.microsoft.com/office/drawing/2014/chart" uri="{C3380CC4-5D6E-409C-BE32-E72D297353CC}">
              <c16:uniqueId val="{00000000-6422-4A5D-956C-E02772AB34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10.98</c:v>
                </c:pt>
                <c:pt idx="1">
                  <c:v>7.75</c:v>
                </c:pt>
                <c:pt idx="2">
                  <c:v>5.86</c:v>
                </c:pt>
                <c:pt idx="3">
                  <c:v>5.33</c:v>
                </c:pt>
                <c:pt idx="4">
                  <c:v>6.64</c:v>
                </c:pt>
              </c:numCache>
            </c:numRef>
          </c:val>
          <c:extLst xmlns:c16r2="http://schemas.microsoft.com/office/drawing/2015/06/chart">
            <c:ext xmlns:c16="http://schemas.microsoft.com/office/drawing/2014/chart" uri="{C3380CC4-5D6E-409C-BE32-E72D297353CC}">
              <c16:uniqueId val="{00000001-6422-4A5D-956C-E02772AB34C8}"/>
            </c:ext>
          </c:extLst>
        </c:ser>
        <c:dLbls>
          <c:showLegendKey val="0"/>
          <c:showVal val="0"/>
          <c:showCatName val="0"/>
          <c:showSerName val="0"/>
          <c:showPercent val="0"/>
          <c:showBubbleSize val="0"/>
        </c:dLbls>
        <c:gapWidth val="250"/>
        <c:overlap val="100"/>
        <c:axId val="389653264"/>
        <c:axId val="389652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-1.47</c:v>
                </c:pt>
                <c:pt idx="1">
                  <c:v>-6.96</c:v>
                </c:pt>
                <c:pt idx="2">
                  <c:v>-1.76</c:v>
                </c:pt>
                <c:pt idx="3">
                  <c:v>-0.19</c:v>
                </c:pt>
                <c:pt idx="4">
                  <c:v>-1.62</c:v>
                </c:pt>
              </c:numCache>
            </c:numRef>
          </c:val>
          <c:smooth val="0"/>
          <c:extLst xmlns:c16r2="http://schemas.microsoft.com/office/drawing/2015/06/chart">
            <c:ext xmlns:c16="http://schemas.microsoft.com/office/drawing/2014/chart" uri="{C3380CC4-5D6E-409C-BE32-E72D297353CC}">
              <c16:uniqueId val="{00000002-6422-4A5D-956C-E02772AB34C8}"/>
            </c:ext>
          </c:extLst>
        </c:ser>
        <c:dLbls>
          <c:showLegendKey val="0"/>
          <c:showVal val="0"/>
          <c:showCatName val="0"/>
          <c:showSerName val="0"/>
          <c:showPercent val="0"/>
          <c:showBubbleSize val="0"/>
        </c:dLbls>
        <c:marker val="1"/>
        <c:smooth val="0"/>
        <c:axId val="389653264"/>
        <c:axId val="389652480"/>
      </c:lineChart>
      <c:catAx>
        <c:axId val="38965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9652480"/>
        <c:crosses val="autoZero"/>
        <c:auto val="1"/>
        <c:lblAlgn val="ctr"/>
        <c:lblOffset val="100"/>
        <c:tickLblSkip val="1"/>
        <c:tickMarkSkip val="1"/>
        <c:noMultiLvlLbl val="0"/>
      </c:catAx>
      <c:valAx>
        <c:axId val="38965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65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3.54</c:v>
                </c:pt>
                <c:pt idx="2">
                  <c:v>#N/A</c:v>
                </c:pt>
                <c:pt idx="3">
                  <c:v>3.74</c:v>
                </c:pt>
                <c:pt idx="4">
                  <c:v>#N/A</c:v>
                </c:pt>
                <c:pt idx="5">
                  <c:v>3.87</c:v>
                </c:pt>
                <c:pt idx="6">
                  <c:v>#N/A</c:v>
                </c:pt>
                <c:pt idx="7">
                  <c:v>6.08</c:v>
                </c:pt>
                <c:pt idx="8">
                  <c:v>0</c:v>
                </c:pt>
                <c:pt idx="9">
                  <c:v>0</c:v>
                </c:pt>
              </c:numCache>
            </c:numRef>
          </c:val>
          <c:extLst xmlns:c16r2="http://schemas.microsoft.com/office/drawing/2015/06/chart">
            <c:ext xmlns:c16="http://schemas.microsoft.com/office/drawing/2014/chart" uri="{C3380CC4-5D6E-409C-BE32-E72D297353CC}">
              <c16:uniqueId val="{00000000-A68D-4BB8-806F-D13F3524E1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68D-4BB8-806F-D13F3524E108}"/>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0.28999999999999998</c:v>
                </c:pt>
                <c:pt idx="2">
                  <c:v>#N/A</c:v>
                </c:pt>
                <c:pt idx="3">
                  <c:v>0.3</c:v>
                </c:pt>
                <c:pt idx="4">
                  <c:v>#N/A</c:v>
                </c:pt>
                <c:pt idx="5">
                  <c:v>0.2</c:v>
                </c:pt>
                <c:pt idx="6">
                  <c:v>#N/A</c:v>
                </c:pt>
                <c:pt idx="7">
                  <c:v>0.26</c:v>
                </c:pt>
                <c:pt idx="8">
                  <c:v>#N/A</c:v>
                </c:pt>
                <c:pt idx="9">
                  <c:v>0.1</c:v>
                </c:pt>
              </c:numCache>
            </c:numRef>
          </c:val>
          <c:extLst xmlns:c16r2="http://schemas.microsoft.com/office/drawing/2015/06/chart">
            <c:ext xmlns:c16="http://schemas.microsoft.com/office/drawing/2014/chart" uri="{C3380CC4-5D6E-409C-BE32-E72D297353CC}">
              <c16:uniqueId val="{00000002-A68D-4BB8-806F-D13F3524E108}"/>
            </c:ext>
          </c:extLst>
        </c:ser>
        <c:ser>
          <c:idx val="3"/>
          <c:order val="3"/>
          <c:tx>
            <c:strRef>
              <c:f>データシート!$A$30</c:f>
              <c:strCache>
                <c:ptCount val="1"/>
                <c:pt idx="0">
                  <c:v>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0.18</c:v>
                </c:pt>
                <c:pt idx="2">
                  <c:v>#N/A</c:v>
                </c:pt>
                <c:pt idx="3">
                  <c:v>0.05</c:v>
                </c:pt>
                <c:pt idx="4">
                  <c:v>#N/A</c:v>
                </c:pt>
                <c:pt idx="5">
                  <c:v>0.03</c:v>
                </c:pt>
                <c:pt idx="6">
                  <c:v>#N/A</c:v>
                </c:pt>
                <c:pt idx="7">
                  <c:v>0.15</c:v>
                </c:pt>
                <c:pt idx="8">
                  <c:v>#N/A</c:v>
                </c:pt>
                <c:pt idx="9">
                  <c:v>0.24</c:v>
                </c:pt>
              </c:numCache>
            </c:numRef>
          </c:val>
          <c:extLst xmlns:c16r2="http://schemas.microsoft.com/office/drawing/2015/06/chart">
            <c:ext xmlns:c16="http://schemas.microsoft.com/office/drawing/2014/chart" uri="{C3380CC4-5D6E-409C-BE32-E72D297353CC}">
              <c16:uniqueId val="{00000003-A68D-4BB8-806F-D13F3524E10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0.42</c:v>
                </c:pt>
              </c:numCache>
            </c:numRef>
          </c:val>
          <c:extLst xmlns:c16r2="http://schemas.microsoft.com/office/drawing/2015/06/chart">
            <c:ext xmlns:c16="http://schemas.microsoft.com/office/drawing/2014/chart" uri="{C3380CC4-5D6E-409C-BE32-E72D297353CC}">
              <c16:uniqueId val="{00000004-A68D-4BB8-806F-D13F3524E10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0.39</c:v>
                </c:pt>
                <c:pt idx="4">
                  <c:v>#N/A</c:v>
                </c:pt>
                <c:pt idx="5">
                  <c:v>0.73</c:v>
                </c:pt>
                <c:pt idx="6">
                  <c:v>#N/A</c:v>
                </c:pt>
                <c:pt idx="7">
                  <c:v>0.56000000000000005</c:v>
                </c:pt>
                <c:pt idx="8">
                  <c:v>#N/A</c:v>
                </c:pt>
                <c:pt idx="9">
                  <c:v>0.48</c:v>
                </c:pt>
              </c:numCache>
            </c:numRef>
          </c:val>
          <c:extLst xmlns:c16r2="http://schemas.microsoft.com/office/drawing/2015/06/chart">
            <c:ext xmlns:c16="http://schemas.microsoft.com/office/drawing/2014/chart" uri="{C3380CC4-5D6E-409C-BE32-E72D297353CC}">
              <c16:uniqueId val="{00000005-A68D-4BB8-806F-D13F3524E10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2.0499999999999998</c:v>
                </c:pt>
              </c:numCache>
            </c:numRef>
          </c:val>
          <c:extLst xmlns:c16r2="http://schemas.microsoft.com/office/drawing/2015/06/chart">
            <c:ext xmlns:c16="http://schemas.microsoft.com/office/drawing/2014/chart" uri="{C3380CC4-5D6E-409C-BE32-E72D297353CC}">
              <c16:uniqueId val="{00000006-A68D-4BB8-806F-D13F3524E10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3.53</c:v>
                </c:pt>
              </c:numCache>
            </c:numRef>
          </c:val>
          <c:extLst xmlns:c16r2="http://schemas.microsoft.com/office/drawing/2015/06/chart">
            <c:ext xmlns:c16="http://schemas.microsoft.com/office/drawing/2014/chart" uri="{C3380CC4-5D6E-409C-BE32-E72D297353CC}">
              <c16:uniqueId val="{00000007-A68D-4BB8-806F-D13F3524E10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10.29</c:v>
                </c:pt>
                <c:pt idx="2">
                  <c:v>#N/A</c:v>
                </c:pt>
                <c:pt idx="3">
                  <c:v>6.38</c:v>
                </c:pt>
                <c:pt idx="4">
                  <c:v>#N/A</c:v>
                </c:pt>
                <c:pt idx="5">
                  <c:v>6.43</c:v>
                </c:pt>
                <c:pt idx="6">
                  <c:v>#N/A</c:v>
                </c:pt>
                <c:pt idx="7">
                  <c:v>6.65</c:v>
                </c:pt>
                <c:pt idx="8">
                  <c:v>#N/A</c:v>
                </c:pt>
                <c:pt idx="9">
                  <c:v>3.59</c:v>
                </c:pt>
              </c:numCache>
            </c:numRef>
          </c:val>
          <c:extLst xmlns:c16r2="http://schemas.microsoft.com/office/drawing/2015/06/chart">
            <c:ext xmlns:c16="http://schemas.microsoft.com/office/drawing/2014/chart" uri="{C3380CC4-5D6E-409C-BE32-E72D297353CC}">
              <c16:uniqueId val="{00000008-A68D-4BB8-806F-D13F3524E10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21.32</c:v>
                </c:pt>
                <c:pt idx="2">
                  <c:v>#N/A</c:v>
                </c:pt>
                <c:pt idx="3">
                  <c:v>22.26</c:v>
                </c:pt>
                <c:pt idx="4">
                  <c:v>#N/A</c:v>
                </c:pt>
                <c:pt idx="5">
                  <c:v>22.37</c:v>
                </c:pt>
                <c:pt idx="6">
                  <c:v>#N/A</c:v>
                </c:pt>
                <c:pt idx="7">
                  <c:v>23.24</c:v>
                </c:pt>
                <c:pt idx="8">
                  <c:v>#N/A</c:v>
                </c:pt>
                <c:pt idx="9">
                  <c:v>22.97</c:v>
                </c:pt>
              </c:numCache>
            </c:numRef>
          </c:val>
          <c:extLst xmlns:c16r2="http://schemas.microsoft.com/office/drawing/2015/06/chart">
            <c:ext xmlns:c16="http://schemas.microsoft.com/office/drawing/2014/chart" uri="{C3380CC4-5D6E-409C-BE32-E72D297353CC}">
              <c16:uniqueId val="{00000009-A68D-4BB8-806F-D13F3524E108}"/>
            </c:ext>
          </c:extLst>
        </c:ser>
        <c:dLbls>
          <c:showLegendKey val="0"/>
          <c:showVal val="0"/>
          <c:showCatName val="0"/>
          <c:showSerName val="0"/>
          <c:showPercent val="0"/>
          <c:showBubbleSize val="0"/>
        </c:dLbls>
        <c:gapWidth val="150"/>
        <c:overlap val="100"/>
        <c:axId val="386126192"/>
        <c:axId val="390096392"/>
      </c:barChart>
      <c:catAx>
        <c:axId val="38612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096392"/>
        <c:crosses val="autoZero"/>
        <c:auto val="1"/>
        <c:lblAlgn val="ctr"/>
        <c:lblOffset val="100"/>
        <c:tickLblSkip val="1"/>
        <c:tickMarkSkip val="1"/>
        <c:noMultiLvlLbl val="0"/>
      </c:catAx>
      <c:valAx>
        <c:axId val="390096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126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404</c:v>
                </c:pt>
                <c:pt idx="5">
                  <c:v>417</c:v>
                </c:pt>
                <c:pt idx="8">
                  <c:v>425</c:v>
                </c:pt>
                <c:pt idx="11">
                  <c:v>431</c:v>
                </c:pt>
                <c:pt idx="14">
                  <c:v>431</c:v>
                </c:pt>
              </c:numCache>
            </c:numRef>
          </c:val>
          <c:extLst xmlns:c16r2="http://schemas.microsoft.com/office/drawing/2015/06/chart">
            <c:ext xmlns:c16="http://schemas.microsoft.com/office/drawing/2014/chart" uri="{C3380CC4-5D6E-409C-BE32-E72D297353CC}">
              <c16:uniqueId val="{00000000-74EE-469A-83B1-45BB67491C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4EE-469A-83B1-45BB67491C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63</c:v>
                </c:pt>
                <c:pt idx="3">
                  <c:v>63</c:v>
                </c:pt>
                <c:pt idx="6">
                  <c:v>63</c:v>
                </c:pt>
                <c:pt idx="9">
                  <c:v>50</c:v>
                </c:pt>
                <c:pt idx="12">
                  <c:v>50</c:v>
                </c:pt>
              </c:numCache>
            </c:numRef>
          </c:val>
          <c:extLst xmlns:c16r2="http://schemas.microsoft.com/office/drawing/2015/06/chart">
            <c:ext xmlns:c16="http://schemas.microsoft.com/office/drawing/2014/chart" uri="{C3380CC4-5D6E-409C-BE32-E72D297353CC}">
              <c16:uniqueId val="{00000002-74EE-469A-83B1-45BB67491C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c:v>
                </c:pt>
                <c:pt idx="3">
                  <c:v>21</c:v>
                </c:pt>
                <c:pt idx="6">
                  <c:v>21</c:v>
                </c:pt>
                <c:pt idx="9">
                  <c:v>21</c:v>
                </c:pt>
                <c:pt idx="12">
                  <c:v>17</c:v>
                </c:pt>
              </c:numCache>
            </c:numRef>
          </c:val>
          <c:extLst xmlns:c16r2="http://schemas.microsoft.com/office/drawing/2015/06/chart">
            <c:ext xmlns:c16="http://schemas.microsoft.com/office/drawing/2014/chart" uri="{C3380CC4-5D6E-409C-BE32-E72D297353CC}">
              <c16:uniqueId val="{00000003-74EE-469A-83B1-45BB67491C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134</c:v>
                </c:pt>
                <c:pt idx="3">
                  <c:v>137</c:v>
                </c:pt>
                <c:pt idx="6">
                  <c:v>138</c:v>
                </c:pt>
                <c:pt idx="9">
                  <c:v>141</c:v>
                </c:pt>
                <c:pt idx="12">
                  <c:v>154</c:v>
                </c:pt>
              </c:numCache>
            </c:numRef>
          </c:val>
          <c:extLst xmlns:c16r2="http://schemas.microsoft.com/office/drawing/2015/06/chart">
            <c:ext xmlns:c16="http://schemas.microsoft.com/office/drawing/2014/chart" uri="{C3380CC4-5D6E-409C-BE32-E72D297353CC}">
              <c16:uniqueId val="{00000004-74EE-469A-83B1-45BB67491C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4EE-469A-83B1-45BB67491C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4EE-469A-83B1-45BB67491C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613</c:v>
                </c:pt>
                <c:pt idx="3">
                  <c:v>651</c:v>
                </c:pt>
                <c:pt idx="6">
                  <c:v>674</c:v>
                </c:pt>
                <c:pt idx="9">
                  <c:v>671</c:v>
                </c:pt>
                <c:pt idx="12">
                  <c:v>633</c:v>
                </c:pt>
              </c:numCache>
            </c:numRef>
          </c:val>
          <c:extLst xmlns:c16r2="http://schemas.microsoft.com/office/drawing/2015/06/chart">
            <c:ext xmlns:c16="http://schemas.microsoft.com/office/drawing/2014/chart" uri="{C3380CC4-5D6E-409C-BE32-E72D297353CC}">
              <c16:uniqueId val="{00000007-74EE-469A-83B1-45BB67491C57}"/>
            </c:ext>
          </c:extLst>
        </c:ser>
        <c:dLbls>
          <c:showLegendKey val="0"/>
          <c:showVal val="0"/>
          <c:showCatName val="0"/>
          <c:showSerName val="0"/>
          <c:showPercent val="0"/>
          <c:showBubbleSize val="0"/>
        </c:dLbls>
        <c:gapWidth val="100"/>
        <c:overlap val="100"/>
        <c:axId val="453369568"/>
        <c:axId val="453369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428</c:v>
                </c:pt>
                <c:pt idx="2">
                  <c:v>#N/A</c:v>
                </c:pt>
                <c:pt idx="3">
                  <c:v>#N/A</c:v>
                </c:pt>
                <c:pt idx="4">
                  <c:v>455</c:v>
                </c:pt>
                <c:pt idx="5">
                  <c:v>#N/A</c:v>
                </c:pt>
                <c:pt idx="6">
                  <c:v>#N/A</c:v>
                </c:pt>
                <c:pt idx="7">
                  <c:v>471</c:v>
                </c:pt>
                <c:pt idx="8">
                  <c:v>#N/A</c:v>
                </c:pt>
                <c:pt idx="9">
                  <c:v>#N/A</c:v>
                </c:pt>
                <c:pt idx="10">
                  <c:v>452</c:v>
                </c:pt>
                <c:pt idx="11">
                  <c:v>#N/A</c:v>
                </c:pt>
                <c:pt idx="12">
                  <c:v>#N/A</c:v>
                </c:pt>
                <c:pt idx="13">
                  <c:v>423</c:v>
                </c:pt>
                <c:pt idx="14">
                  <c:v>#N/A</c:v>
                </c:pt>
              </c:numCache>
            </c:numRef>
          </c:val>
          <c:smooth val="0"/>
          <c:extLst xmlns:c16r2="http://schemas.microsoft.com/office/drawing/2015/06/chart">
            <c:ext xmlns:c16="http://schemas.microsoft.com/office/drawing/2014/chart" uri="{C3380CC4-5D6E-409C-BE32-E72D297353CC}">
              <c16:uniqueId val="{00000008-74EE-469A-83B1-45BB67491C57}"/>
            </c:ext>
          </c:extLst>
        </c:ser>
        <c:dLbls>
          <c:showLegendKey val="0"/>
          <c:showVal val="0"/>
          <c:showCatName val="0"/>
          <c:showSerName val="0"/>
          <c:showPercent val="0"/>
          <c:showBubbleSize val="0"/>
        </c:dLbls>
        <c:marker val="1"/>
        <c:smooth val="0"/>
        <c:axId val="453369568"/>
        <c:axId val="453369960"/>
      </c:lineChart>
      <c:catAx>
        <c:axId val="45336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369960"/>
        <c:crosses val="autoZero"/>
        <c:auto val="1"/>
        <c:lblAlgn val="ctr"/>
        <c:lblOffset val="100"/>
        <c:tickLblSkip val="1"/>
        <c:tickMarkSkip val="1"/>
        <c:noMultiLvlLbl val="0"/>
      </c:catAx>
      <c:valAx>
        <c:axId val="453369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36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5256</c:v>
                </c:pt>
                <c:pt idx="5">
                  <c:v>5195</c:v>
                </c:pt>
                <c:pt idx="8">
                  <c:v>5165</c:v>
                </c:pt>
                <c:pt idx="11">
                  <c:v>5274</c:v>
                </c:pt>
                <c:pt idx="14">
                  <c:v>5187</c:v>
                </c:pt>
              </c:numCache>
            </c:numRef>
          </c:val>
          <c:extLst xmlns:c16r2="http://schemas.microsoft.com/office/drawing/2015/06/chart">
            <c:ext xmlns:c16="http://schemas.microsoft.com/office/drawing/2014/chart" uri="{C3380CC4-5D6E-409C-BE32-E72D297353CC}">
              <c16:uniqueId val="{00000000-763B-4EAA-8439-A8C6DD7B8F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763B-4EAA-8439-A8C6DD7B8F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806</c:v>
                </c:pt>
                <c:pt idx="5">
                  <c:v>733</c:v>
                </c:pt>
                <c:pt idx="8">
                  <c:v>699</c:v>
                </c:pt>
                <c:pt idx="11">
                  <c:v>702</c:v>
                </c:pt>
                <c:pt idx="14">
                  <c:v>799</c:v>
                </c:pt>
              </c:numCache>
            </c:numRef>
          </c:val>
          <c:extLst xmlns:c16r2="http://schemas.microsoft.com/office/drawing/2015/06/chart">
            <c:ext xmlns:c16="http://schemas.microsoft.com/office/drawing/2014/chart" uri="{C3380CC4-5D6E-409C-BE32-E72D297353CC}">
              <c16:uniqueId val="{00000002-763B-4EAA-8439-A8C6DD7B8F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63B-4EAA-8439-A8C6DD7B8F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63B-4EAA-8439-A8C6DD7B8F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63B-4EAA-8439-A8C6DD7B8F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833</c:v>
                </c:pt>
                <c:pt idx="3">
                  <c:v>777</c:v>
                </c:pt>
                <c:pt idx="6">
                  <c:v>860</c:v>
                </c:pt>
                <c:pt idx="9">
                  <c:v>823</c:v>
                </c:pt>
                <c:pt idx="12">
                  <c:v>826</c:v>
                </c:pt>
              </c:numCache>
            </c:numRef>
          </c:val>
          <c:extLst xmlns:c16r2="http://schemas.microsoft.com/office/drawing/2015/06/chart">
            <c:ext xmlns:c16="http://schemas.microsoft.com/office/drawing/2014/chart" uri="{C3380CC4-5D6E-409C-BE32-E72D297353CC}">
              <c16:uniqueId val="{00000006-763B-4EAA-8439-A8C6DD7B8F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153</c:v>
                </c:pt>
                <c:pt idx="3">
                  <c:v>140</c:v>
                </c:pt>
                <c:pt idx="6">
                  <c:v>141</c:v>
                </c:pt>
                <c:pt idx="9">
                  <c:v>126</c:v>
                </c:pt>
                <c:pt idx="12">
                  <c:v>175</c:v>
                </c:pt>
              </c:numCache>
            </c:numRef>
          </c:val>
          <c:extLst xmlns:c16r2="http://schemas.microsoft.com/office/drawing/2015/06/chart">
            <c:ext xmlns:c16="http://schemas.microsoft.com/office/drawing/2014/chart" uri="{C3380CC4-5D6E-409C-BE32-E72D297353CC}">
              <c16:uniqueId val="{00000007-763B-4EAA-8439-A8C6DD7B8F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1598</c:v>
                </c:pt>
                <c:pt idx="3">
                  <c:v>1535</c:v>
                </c:pt>
                <c:pt idx="6">
                  <c:v>1555</c:v>
                </c:pt>
                <c:pt idx="9">
                  <c:v>1492</c:v>
                </c:pt>
                <c:pt idx="12">
                  <c:v>1431</c:v>
                </c:pt>
              </c:numCache>
            </c:numRef>
          </c:val>
          <c:extLst xmlns:c16r2="http://schemas.microsoft.com/office/drawing/2015/06/chart">
            <c:ext xmlns:c16="http://schemas.microsoft.com/office/drawing/2014/chart" uri="{C3380CC4-5D6E-409C-BE32-E72D297353CC}">
              <c16:uniqueId val="{00000008-763B-4EAA-8439-A8C6DD7B8F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209</c:v>
                </c:pt>
                <c:pt idx="3">
                  <c:v>159</c:v>
                </c:pt>
                <c:pt idx="6">
                  <c:v>109</c:v>
                </c:pt>
                <c:pt idx="9">
                  <c:v>59</c:v>
                </c:pt>
                <c:pt idx="12">
                  <c:v>9</c:v>
                </c:pt>
              </c:numCache>
            </c:numRef>
          </c:val>
          <c:extLst xmlns:c16r2="http://schemas.microsoft.com/office/drawing/2015/06/chart">
            <c:ext xmlns:c16="http://schemas.microsoft.com/office/drawing/2014/chart" uri="{C3380CC4-5D6E-409C-BE32-E72D297353CC}">
              <c16:uniqueId val="{00000009-763B-4EAA-8439-A8C6DD7B8F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6023</c:v>
                </c:pt>
                <c:pt idx="3">
                  <c:v>5790</c:v>
                </c:pt>
                <c:pt idx="6">
                  <c:v>5510</c:v>
                </c:pt>
                <c:pt idx="9">
                  <c:v>5520</c:v>
                </c:pt>
                <c:pt idx="12">
                  <c:v>5290</c:v>
                </c:pt>
              </c:numCache>
            </c:numRef>
          </c:val>
          <c:extLst xmlns:c16r2="http://schemas.microsoft.com/office/drawing/2015/06/chart">
            <c:ext xmlns:c16="http://schemas.microsoft.com/office/drawing/2014/chart" uri="{C3380CC4-5D6E-409C-BE32-E72D297353CC}">
              <c16:uniqueId val="{0000000A-763B-4EAA-8439-A8C6DD7B8F1F}"/>
            </c:ext>
          </c:extLst>
        </c:ser>
        <c:dLbls>
          <c:showLegendKey val="0"/>
          <c:showVal val="0"/>
          <c:showCatName val="0"/>
          <c:showSerName val="0"/>
          <c:showPercent val="0"/>
          <c:showBubbleSize val="0"/>
        </c:dLbls>
        <c:gapWidth val="100"/>
        <c:overlap val="100"/>
        <c:axId val="453370352"/>
        <c:axId val="453371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2754</c:v>
                </c:pt>
                <c:pt idx="2">
                  <c:v>#N/A</c:v>
                </c:pt>
                <c:pt idx="3">
                  <c:v>#N/A</c:v>
                </c:pt>
                <c:pt idx="4">
                  <c:v>2471</c:v>
                </c:pt>
                <c:pt idx="5">
                  <c:v>#N/A</c:v>
                </c:pt>
                <c:pt idx="6">
                  <c:v>#N/A</c:v>
                </c:pt>
                <c:pt idx="7">
                  <c:v>2310</c:v>
                </c:pt>
                <c:pt idx="8">
                  <c:v>#N/A</c:v>
                </c:pt>
                <c:pt idx="9">
                  <c:v>#N/A</c:v>
                </c:pt>
                <c:pt idx="10">
                  <c:v>2044</c:v>
                </c:pt>
                <c:pt idx="11">
                  <c:v>#N/A</c:v>
                </c:pt>
                <c:pt idx="12">
                  <c:v>#N/A</c:v>
                </c:pt>
                <c:pt idx="13">
                  <c:v>1745</c:v>
                </c:pt>
                <c:pt idx="14">
                  <c:v>#N/A</c:v>
                </c:pt>
              </c:numCache>
            </c:numRef>
          </c:val>
          <c:smooth val="0"/>
          <c:extLst xmlns:c16r2="http://schemas.microsoft.com/office/drawing/2015/06/chart">
            <c:ext xmlns:c16="http://schemas.microsoft.com/office/drawing/2014/chart" uri="{C3380CC4-5D6E-409C-BE32-E72D297353CC}">
              <c16:uniqueId val="{0000000B-763B-4EAA-8439-A8C6DD7B8F1F}"/>
            </c:ext>
          </c:extLst>
        </c:ser>
        <c:dLbls>
          <c:showLegendKey val="0"/>
          <c:showVal val="0"/>
          <c:showCatName val="0"/>
          <c:showSerName val="0"/>
          <c:showPercent val="0"/>
          <c:showBubbleSize val="0"/>
        </c:dLbls>
        <c:marker val="1"/>
        <c:smooth val="0"/>
        <c:axId val="453370352"/>
        <c:axId val="453371136"/>
      </c:lineChart>
      <c:catAx>
        <c:axId val="45337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3371136"/>
        <c:crosses val="autoZero"/>
        <c:auto val="1"/>
        <c:lblAlgn val="ctr"/>
        <c:lblOffset val="100"/>
        <c:tickLblSkip val="1"/>
        <c:tickMarkSkip val="1"/>
        <c:noMultiLvlLbl val="0"/>
      </c:catAx>
      <c:valAx>
        <c:axId val="45337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37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244</c:v>
                </c:pt>
                <c:pt idx="1">
                  <c:v>224</c:v>
                </c:pt>
                <c:pt idx="2">
                  <c:v>282</c:v>
                </c:pt>
              </c:numCache>
            </c:numRef>
          </c:val>
          <c:extLst xmlns:c16r2="http://schemas.microsoft.com/office/drawing/2015/06/chart">
            <c:ext xmlns:c16="http://schemas.microsoft.com/office/drawing/2014/chart" uri="{C3380CC4-5D6E-409C-BE32-E72D297353CC}">
              <c16:uniqueId val="{00000000-8196-46D8-AAE8-A8112FFF97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43</c:v>
                </c:pt>
                <c:pt idx="1">
                  <c:v>43</c:v>
                </c:pt>
                <c:pt idx="2">
                  <c:v>43</c:v>
                </c:pt>
              </c:numCache>
            </c:numRef>
          </c:val>
          <c:extLst xmlns:c16r2="http://schemas.microsoft.com/office/drawing/2015/06/chart">
            <c:ext xmlns:c16="http://schemas.microsoft.com/office/drawing/2014/chart" uri="{C3380CC4-5D6E-409C-BE32-E72D297353CC}">
              <c16:uniqueId val="{00000001-8196-46D8-AAE8-A8112FFF97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151</c:v>
                </c:pt>
                <c:pt idx="1">
                  <c:v>151</c:v>
                </c:pt>
                <c:pt idx="2">
                  <c:v>152</c:v>
                </c:pt>
              </c:numCache>
            </c:numRef>
          </c:val>
          <c:extLst xmlns:c16r2="http://schemas.microsoft.com/office/drawing/2015/06/chart">
            <c:ext xmlns:c16="http://schemas.microsoft.com/office/drawing/2014/chart" uri="{C3380CC4-5D6E-409C-BE32-E72D297353CC}">
              <c16:uniqueId val="{00000002-8196-46D8-AAE8-A8112FFF9721}"/>
            </c:ext>
          </c:extLst>
        </c:ser>
        <c:dLbls>
          <c:showLegendKey val="0"/>
          <c:showVal val="0"/>
          <c:showCatName val="0"/>
          <c:showSerName val="0"/>
          <c:showPercent val="0"/>
          <c:showBubbleSize val="0"/>
        </c:dLbls>
        <c:gapWidth val="120"/>
        <c:overlap val="100"/>
        <c:axId val="453373096"/>
        <c:axId val="453134464"/>
      </c:barChart>
      <c:catAx>
        <c:axId val="453373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3134464"/>
        <c:crosses val="autoZero"/>
        <c:auto val="1"/>
        <c:lblAlgn val="ctr"/>
        <c:lblOffset val="100"/>
        <c:tickLblSkip val="1"/>
        <c:tickMarkSkip val="1"/>
        <c:noMultiLvlLbl val="0"/>
      </c:catAx>
      <c:valAx>
        <c:axId val="453134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3373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ysClr val="windowText" lastClr="000000"/>
              </a:solidFill>
              <a:effectLst/>
              <a:latin typeface="+mn-lt"/>
              <a:ea typeface="+mn-ea"/>
              <a:cs typeface="+mn-cs"/>
            </a:rPr>
            <a:t>　平成</a:t>
          </a:r>
          <a:r>
            <a:rPr kumimoji="1" lang="en-US" altLang="ja-JP" sz="1100" baseline="0">
              <a:solidFill>
                <a:sysClr val="windowText" lastClr="000000"/>
              </a:solidFill>
              <a:effectLst/>
              <a:latin typeface="+mn-lt"/>
              <a:ea typeface="+mn-ea"/>
              <a:cs typeface="+mn-cs"/>
            </a:rPr>
            <a:t>21</a:t>
          </a:r>
          <a:r>
            <a:rPr kumimoji="1" lang="ja-JP" altLang="ja-JP" sz="1100" baseline="0">
              <a:solidFill>
                <a:sysClr val="windowText" lastClr="000000"/>
              </a:solidFill>
              <a:effectLst/>
              <a:latin typeface="+mn-lt"/>
              <a:ea typeface="+mn-ea"/>
              <a:cs typeface="+mn-cs"/>
            </a:rPr>
            <a:t>年度の小学校新設に伴う起債や債務負担行為</a:t>
          </a:r>
          <a:r>
            <a:rPr kumimoji="1" lang="ja-JP" altLang="en-US" sz="1100" baseline="0">
              <a:solidFill>
                <a:sysClr val="windowText" lastClr="000000"/>
              </a:solidFill>
              <a:effectLst/>
              <a:latin typeface="+mn-lt"/>
              <a:ea typeface="+mn-ea"/>
              <a:cs typeface="+mn-cs"/>
            </a:rPr>
            <a:t>、土地改良事業や道路関係事業の実施</a:t>
          </a:r>
          <a:r>
            <a:rPr kumimoji="1" lang="ja-JP" altLang="ja-JP" sz="1100" baseline="0">
              <a:solidFill>
                <a:sysClr val="windowText" lastClr="000000"/>
              </a:solidFill>
              <a:effectLst/>
              <a:latin typeface="+mn-lt"/>
              <a:ea typeface="+mn-ea"/>
              <a:cs typeface="+mn-cs"/>
            </a:rPr>
            <a:t>等の影響で、近年、実質公債費比率の分子が大きい傾向にある</a:t>
          </a:r>
          <a:r>
            <a:rPr kumimoji="1" lang="ja-JP" altLang="en-US" sz="1100" baseline="0">
              <a:solidFill>
                <a:sysClr val="windowText" lastClr="000000"/>
              </a:solidFill>
              <a:effectLst/>
              <a:latin typeface="+mn-lt"/>
              <a:ea typeface="+mn-ea"/>
              <a:cs typeface="+mn-cs"/>
            </a:rPr>
            <a:t>が、令和元</a:t>
          </a:r>
          <a:r>
            <a:rPr kumimoji="1" lang="ja-JP" altLang="ja-JP" sz="1100" baseline="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平成７年に借入した「月輪小学校用地取得事業」の償還額の減少や、平成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年に借入した「宮小校舎耐震補強・大規模改造事業」及び「まちづくり交付金事業」の償還終了などにより、</a:t>
          </a:r>
          <a:r>
            <a:rPr kumimoji="1" lang="ja-JP" altLang="en-US" sz="1100">
              <a:solidFill>
                <a:sysClr val="windowText" lastClr="000000"/>
              </a:solidFill>
              <a:effectLst/>
              <a:latin typeface="+mn-lt"/>
              <a:ea typeface="+mn-ea"/>
              <a:cs typeface="+mn-cs"/>
            </a:rPr>
            <a:t>一般会計の</a:t>
          </a:r>
          <a:r>
            <a:rPr kumimoji="1" lang="ja-JP" altLang="ja-JP" sz="1100" baseline="0">
              <a:solidFill>
                <a:sysClr val="windowText" lastClr="000000"/>
              </a:solidFill>
              <a:effectLst/>
              <a:latin typeface="+mn-lt"/>
              <a:ea typeface="+mn-ea"/>
              <a:cs typeface="+mn-cs"/>
            </a:rPr>
            <a:t>元利償還金が減少している。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公営企業債の元利償還金に対する繰入金</a:t>
          </a:r>
          <a:r>
            <a:rPr kumimoji="1" lang="ja-JP" altLang="en-US" sz="1100" baseline="0">
              <a:solidFill>
                <a:sysClr val="windowText" lastClr="000000"/>
              </a:solidFill>
              <a:effectLst/>
              <a:latin typeface="+mn-lt"/>
              <a:ea typeface="+mn-ea"/>
              <a:cs typeface="+mn-cs"/>
            </a:rPr>
            <a:t>が</a:t>
          </a:r>
          <a:r>
            <a:rPr kumimoji="1" lang="ja-JP" altLang="ja-JP" sz="1100" baseline="0">
              <a:solidFill>
                <a:sysClr val="windowText" lastClr="000000"/>
              </a:solidFill>
              <a:effectLst/>
              <a:latin typeface="+mn-lt"/>
              <a:ea typeface="+mn-ea"/>
              <a:cs typeface="+mn-cs"/>
            </a:rPr>
            <a:t>増加</a:t>
          </a:r>
          <a:r>
            <a:rPr kumimoji="1" lang="ja-JP" altLang="en-US" sz="1100" baseline="0">
              <a:solidFill>
                <a:sysClr val="windowText" lastClr="000000"/>
              </a:solidFill>
              <a:effectLst/>
              <a:latin typeface="+mn-lt"/>
              <a:ea typeface="+mn-ea"/>
              <a:cs typeface="+mn-cs"/>
            </a:rPr>
            <a:t>傾向にあるが</a:t>
          </a:r>
          <a:r>
            <a:rPr kumimoji="1" lang="ja-JP" altLang="ja-JP" sz="1100" baseline="0">
              <a:solidFill>
                <a:sysClr val="windowText" lastClr="000000"/>
              </a:solidFill>
              <a:effectLst/>
              <a:latin typeface="+mn-lt"/>
              <a:ea typeface="+mn-ea"/>
              <a:cs typeface="+mn-cs"/>
            </a:rPr>
            <a:t>、実質公債費比率の分子</a:t>
          </a:r>
          <a:r>
            <a:rPr kumimoji="1" lang="ja-JP" altLang="en-US" sz="1100" baseline="0">
              <a:solidFill>
                <a:sysClr val="windowText" lastClr="000000"/>
              </a:solidFill>
              <a:effectLst/>
              <a:latin typeface="+mn-lt"/>
              <a:ea typeface="+mn-ea"/>
              <a:cs typeface="+mn-cs"/>
            </a:rPr>
            <a:t>は減少</a:t>
          </a:r>
          <a:r>
            <a:rPr kumimoji="1" lang="ja-JP" altLang="ja-JP" sz="110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rgbClr val="FF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令和元</a:t>
          </a:r>
          <a:r>
            <a:rPr kumimoji="1" lang="ja-JP" altLang="ja-JP" sz="1100" baseline="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平成７年に借入した「月輪小学校用地取得事業」や、平成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年に借入した「宮小校舎耐震補強・大規模改造事業」及び「まちづくり交付金事業」の償還終了などに伴い、地方債現在高が減少し、かつ、南部小学校</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事業建設事業（</a:t>
          </a:r>
          <a:r>
            <a:rPr kumimoji="1" lang="en-US" altLang="ja-JP" sz="1100">
              <a:solidFill>
                <a:sysClr val="windowText" lastClr="000000"/>
              </a:solidFill>
              <a:effectLst/>
              <a:latin typeface="+mn-lt"/>
              <a:ea typeface="+mn-ea"/>
              <a:cs typeface="+mn-cs"/>
            </a:rPr>
            <a:t>H21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R1</a:t>
          </a:r>
          <a:r>
            <a:rPr kumimoji="1" lang="ja-JP" altLang="ja-JP" sz="1100">
              <a:solidFill>
                <a:sysClr val="windowText" lastClr="000000"/>
              </a:solidFill>
              <a:effectLst/>
              <a:latin typeface="+mn-lt"/>
              <a:ea typeface="+mn-ea"/>
              <a:cs typeface="+mn-cs"/>
            </a:rPr>
            <a:t>）及び同小什器備品借上料（</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R1</a:t>
          </a:r>
          <a:r>
            <a:rPr kumimoji="1" lang="ja-JP" altLang="ja-JP" sz="1100">
              <a:solidFill>
                <a:sysClr val="windowText" lastClr="000000"/>
              </a:solidFill>
              <a:effectLst/>
              <a:latin typeface="+mn-lt"/>
              <a:ea typeface="+mn-ea"/>
              <a:cs typeface="+mn-cs"/>
            </a:rPr>
            <a:t>）の支払いの進行・終了により債務負担行為による支出予定額が減少したため、</a:t>
          </a:r>
          <a:r>
            <a:rPr kumimoji="1" lang="ja-JP" altLang="ja-JP" sz="1100" baseline="0">
              <a:solidFill>
                <a:sysClr val="windowText" lastClr="000000"/>
              </a:solidFill>
              <a:effectLst/>
              <a:latin typeface="+mn-lt"/>
              <a:ea typeface="+mn-ea"/>
              <a:cs typeface="+mn-cs"/>
            </a:rPr>
            <a:t>将来負担比率の分子が前年度より減少している。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埼玉県滑川町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一部事務組合解散を受けた過年度負担金の返還等による</a:t>
          </a:r>
          <a:r>
            <a:rPr kumimoji="1" lang="ja-JP" altLang="ja-JP" sz="1100">
              <a:solidFill>
                <a:sysClr val="windowText" lastClr="000000"/>
              </a:solidFill>
              <a:effectLst/>
              <a:latin typeface="+mn-lt"/>
              <a:ea typeface="+mn-ea"/>
              <a:cs typeface="+mn-cs"/>
            </a:rPr>
            <a:t>財政調整基金の</a:t>
          </a:r>
          <a:r>
            <a:rPr kumimoji="1" lang="ja-JP" altLang="en-US" sz="1100">
              <a:solidFill>
                <a:sysClr val="windowText" lastClr="000000"/>
              </a:solidFill>
              <a:effectLst/>
              <a:latin typeface="+mn-lt"/>
              <a:ea typeface="+mn-ea"/>
              <a:cs typeface="+mn-cs"/>
            </a:rPr>
            <a:t>積立（</a:t>
          </a:r>
          <a:r>
            <a:rPr kumimoji="1" lang="en-US" altLang="ja-JP" sz="1100">
              <a:solidFill>
                <a:sysClr val="windowText" lastClr="000000"/>
              </a:solidFill>
              <a:effectLst/>
              <a:latin typeface="+mn-lt"/>
              <a:ea typeface="+mn-ea"/>
              <a:cs typeface="+mn-cs"/>
            </a:rPr>
            <a:t>58</a:t>
          </a:r>
          <a:r>
            <a:rPr kumimoji="1" lang="ja-JP" altLang="en-US" sz="1100">
              <a:solidFill>
                <a:sysClr val="windowText" lastClr="000000"/>
              </a:solidFill>
              <a:effectLst/>
              <a:latin typeface="+mn-lt"/>
              <a:ea typeface="+mn-ea"/>
              <a:cs typeface="+mn-cs"/>
            </a:rPr>
            <a:t>百万円）等により、</a:t>
          </a:r>
          <a:r>
            <a:rPr lang="ja-JP" altLang="en-US" sz="1100" b="0" i="0" u="none" strike="noStrike" baseline="0" smtClean="0">
              <a:solidFill>
                <a:sysClr val="windowText" lastClr="000000"/>
              </a:solidFill>
              <a:latin typeface="+mn-lt"/>
              <a:ea typeface="+mn-ea"/>
              <a:cs typeface="+mn-cs"/>
            </a:rPr>
            <a:t>基金全体としては</a:t>
          </a:r>
          <a:r>
            <a:rPr kumimoji="1" lang="en-US" altLang="ja-JP" sz="1100">
              <a:solidFill>
                <a:sysClr val="windowText" lastClr="000000"/>
              </a:solidFill>
              <a:effectLst/>
              <a:latin typeface="+mn-lt"/>
              <a:ea typeface="+mn-ea"/>
              <a:cs typeface="+mn-cs"/>
            </a:rPr>
            <a:t>59</a:t>
          </a:r>
          <a:r>
            <a:rPr kumimoji="1" lang="ja-JP" altLang="en-US" sz="1100">
              <a:solidFill>
                <a:sysClr val="windowText" lastClr="000000"/>
              </a:solidFill>
              <a:effectLst/>
              <a:latin typeface="+mn-lt"/>
              <a:ea typeface="+mn-ea"/>
              <a:cs typeface="+mn-cs"/>
            </a:rPr>
            <a:t>百万円の</a:t>
          </a:r>
          <a:r>
            <a:rPr kumimoji="0" lang="ja-JP" altLang="en-US" sz="1100" b="0" i="0" u="none" strike="noStrike" baseline="0" smtClean="0">
              <a:solidFill>
                <a:sysClr val="windowText" lastClr="000000"/>
              </a:solidFill>
              <a:effectLst/>
              <a:latin typeface="+mn-lt"/>
              <a:ea typeface="+mn-ea"/>
              <a:cs typeface="+mn-cs"/>
            </a:rPr>
            <a:t>増となった。</a:t>
          </a:r>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・事務事業の見直しによる歳出削減を図り、財政調整基金の取崩抑制・積立推進を図る。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・長寿命化による公共施設適正管理推進のため、公共施設整備基金の積立を推進。</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・公共施設整備基金：</a:t>
          </a:r>
          <a:r>
            <a:rPr lang="ja-JP" altLang="ja-JP" sz="1100">
              <a:solidFill>
                <a:sysClr val="windowText" lastClr="000000"/>
              </a:solidFill>
              <a:effectLst/>
              <a:latin typeface="+mn-lt"/>
              <a:ea typeface="+mn-ea"/>
              <a:cs typeface="+mn-cs"/>
            </a:rPr>
            <a:t>公共施設の整備費用に充てるため。</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・商工業振興基金：</a:t>
          </a:r>
          <a:r>
            <a:rPr lang="ja-JP" altLang="ja-JP" sz="1100">
              <a:solidFill>
                <a:sysClr val="windowText" lastClr="000000"/>
              </a:solidFill>
              <a:effectLst/>
              <a:latin typeface="+mn-lt"/>
              <a:ea typeface="+mn-ea"/>
              <a:cs typeface="+mn-cs"/>
            </a:rPr>
            <a:t>町内商工業者の振興及び事業の充実発展を推進するため。</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・学校施設整備基金：</a:t>
          </a:r>
          <a:r>
            <a:rPr lang="ja-JP" altLang="ja-JP" sz="1100">
              <a:solidFill>
                <a:sysClr val="windowText" lastClr="000000"/>
              </a:solidFill>
              <a:effectLst/>
              <a:latin typeface="+mn-lt"/>
              <a:ea typeface="+mn-ea"/>
              <a:cs typeface="+mn-cs"/>
            </a:rPr>
            <a:t>滑川町の学校施設を整備するため。</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・ゴルフ場内ため池賃貸借料：</a:t>
          </a:r>
          <a:r>
            <a:rPr lang="ja-JP" altLang="ja-JP" sz="1100">
              <a:solidFill>
                <a:sysClr val="windowText" lastClr="000000"/>
              </a:solidFill>
              <a:effectLst/>
              <a:latin typeface="+mn-lt"/>
              <a:ea typeface="+mn-ea"/>
              <a:cs typeface="+mn-cs"/>
            </a:rPr>
            <a:t>町が賃借するゴルフ場内のため池に係る賃借料の支払にあてるため。</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・まちづくり応援基金：</a:t>
          </a:r>
          <a:r>
            <a:rPr lang="ja-JP" altLang="ja-JP" sz="1100">
              <a:solidFill>
                <a:sysClr val="windowText" lastClr="000000"/>
              </a:solidFill>
              <a:effectLst/>
              <a:latin typeface="+mn-lt"/>
              <a:ea typeface="+mn-ea"/>
              <a:cs typeface="+mn-cs"/>
            </a:rPr>
            <a:t>滑川町の発展と活性化を願い、応援しようとする人々からの寄附金を募り、これを財源として各種事業を実施するため。</a:t>
          </a:r>
          <a:endParaRPr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・森林環境基金：</a:t>
          </a:r>
          <a:r>
            <a:rPr lang="ja-JP" altLang="en-US">
              <a:solidFill>
                <a:sysClr val="windowText" lastClr="000000"/>
              </a:solidFill>
              <a:effectLst/>
            </a:rPr>
            <a:t>森林整備及びその促進に要する経費の財源に充てるため。</a:t>
          </a:r>
          <a:endParaRPr lang="en-US" altLang="ja-JP" sz="1100">
            <a:solidFill>
              <a:sysClr val="windowText" lastClr="000000"/>
            </a:solidFill>
            <a:effectLst/>
            <a:latin typeface="+mn-lt"/>
            <a:ea typeface="+mn-ea"/>
            <a:cs typeface="+mn-cs"/>
          </a:endParaRPr>
        </a:p>
        <a:p>
          <a:pPr eaLnBrk="1" fontAlgn="auto" latinLnBrk="0" hangingPunct="1"/>
          <a:endParaRPr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・公共施設整備基金：</a:t>
          </a:r>
          <a:r>
            <a:rPr kumimoji="1" lang="ja-JP" altLang="ja-JP" sz="1100">
              <a:solidFill>
                <a:sysClr val="windowText" lastClr="000000"/>
              </a:solidFill>
              <a:effectLst/>
              <a:latin typeface="+mn-lt"/>
              <a:ea typeface="+mn-ea"/>
              <a:cs typeface="+mn-cs"/>
            </a:rPr>
            <a:t>公共施設適正管理推進のため、平成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百万円積立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・まちづくり応援基金：平成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30</a:t>
          </a:r>
          <a:r>
            <a:rPr lang="ja-JP" altLang="en-US" sz="1100" b="0" i="0" baseline="0">
              <a:solidFill>
                <a:sysClr val="windowText" lastClr="000000"/>
              </a:solidFill>
              <a:effectLst/>
              <a:latin typeface="+mn-lt"/>
              <a:ea typeface="+mn-ea"/>
              <a:cs typeface="+mn-cs"/>
            </a:rPr>
            <a:t>・令和元</a:t>
          </a:r>
          <a:r>
            <a:rPr lang="ja-JP" altLang="ja-JP" sz="1100" b="0" i="0" baseline="0">
              <a:solidFill>
                <a:sysClr val="windowText" lastClr="000000"/>
              </a:solidFill>
              <a:effectLst/>
              <a:latin typeface="+mn-lt"/>
              <a:ea typeface="+mn-ea"/>
              <a:cs typeface="+mn-cs"/>
            </a:rPr>
            <a:t>年度ふるさと納税寄付金をそれぞれ、</a:t>
          </a:r>
          <a:r>
            <a:rPr lang="en-US" altLang="ja-JP" sz="1100" b="0" i="0" baseline="0">
              <a:solidFill>
                <a:sysClr val="windowText" lastClr="000000"/>
              </a:solidFill>
              <a:effectLst/>
              <a:latin typeface="+mn-lt"/>
              <a:ea typeface="+mn-ea"/>
              <a:cs typeface="+mn-cs"/>
            </a:rPr>
            <a:t>65</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22</a:t>
          </a:r>
          <a:r>
            <a:rPr lang="ja-JP" altLang="en-US" sz="1100" b="0" i="0" baseline="0">
              <a:solidFill>
                <a:sysClr val="windowText" lastClr="000000"/>
              </a:solidFill>
              <a:effectLst/>
              <a:latin typeface="+mn-lt"/>
              <a:ea typeface="+mn-ea"/>
              <a:cs typeface="+mn-cs"/>
            </a:rPr>
            <a:t>千円</a:t>
          </a:r>
          <a:r>
            <a:rPr lang="ja-JP" altLang="ja-JP" sz="1100" b="0" i="0" baseline="0">
              <a:solidFill>
                <a:sysClr val="windowText" lastClr="000000"/>
              </a:solidFill>
              <a:effectLst/>
              <a:latin typeface="+mn-lt"/>
              <a:ea typeface="+mn-ea"/>
              <a:cs typeface="+mn-cs"/>
            </a:rPr>
            <a:t>積立</a:t>
          </a:r>
          <a:endParaRPr lang="en-US" altLang="ja-JP" sz="1100" b="0" i="0" baseline="0">
            <a:solidFill>
              <a:sysClr val="windowText" lastClr="000000"/>
            </a:solidFill>
            <a:effectLst/>
            <a:latin typeface="+mn-lt"/>
            <a:ea typeface="+mn-ea"/>
            <a:cs typeface="+mn-cs"/>
          </a:endParaRPr>
        </a:p>
        <a:p>
          <a:pPr eaLnBrk="1" fontAlgn="auto" latinLnBrk="0" hangingPunct="1"/>
          <a:r>
            <a:rPr lang="ja-JP" altLang="en-US" sz="1100" b="0" i="0" baseline="0">
              <a:solidFill>
                <a:sysClr val="windowText" lastClr="000000"/>
              </a:solidFill>
              <a:effectLst/>
              <a:latin typeface="+mn-lt"/>
              <a:ea typeface="+mn-ea"/>
              <a:cs typeface="+mn-cs"/>
            </a:rPr>
            <a:t>・森林環境基金：令和元年度</a:t>
          </a:r>
          <a:r>
            <a:rPr lang="en-US" altLang="ja-JP" sz="1100" b="0" i="0" baseline="0">
              <a:solidFill>
                <a:sysClr val="windowText" lastClr="000000"/>
              </a:solidFill>
              <a:effectLst/>
              <a:latin typeface="+mn-lt"/>
              <a:ea typeface="+mn-ea"/>
              <a:cs typeface="+mn-cs"/>
            </a:rPr>
            <a:t>908</a:t>
          </a:r>
          <a:r>
            <a:rPr lang="ja-JP" altLang="en-US" sz="1100" b="0" i="0" baseline="0">
              <a:solidFill>
                <a:sysClr val="windowText" lastClr="000000"/>
              </a:solidFill>
              <a:effectLst/>
              <a:latin typeface="+mn-lt"/>
              <a:ea typeface="+mn-ea"/>
              <a:cs typeface="+mn-cs"/>
            </a:rPr>
            <a:t>千円積立</a:t>
          </a:r>
          <a:endParaRPr lang="en-US" altLang="ja-JP" sz="1100" b="0" i="0" baseline="0">
            <a:solidFill>
              <a:sysClr val="windowText" lastClr="000000"/>
            </a:solidFill>
            <a:effectLst/>
            <a:latin typeface="+mn-lt"/>
            <a:ea typeface="+mn-ea"/>
            <a:cs typeface="+mn-cs"/>
          </a:endParaRPr>
        </a:p>
        <a:p>
          <a:pPr eaLnBrk="1" fontAlgn="auto" latinLnBrk="0" hangingPunct="1"/>
          <a:endParaRPr lang="en-US" altLang="ja-JP" sz="1100" b="0" i="0" baseline="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・長寿命化による公共施設適正管理推進のため、公共施設整備基金の積立を推進。</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・一部事務組合解散を受けた過年度負担金の返還等による財政調整基金の積立（</a:t>
          </a:r>
          <a:r>
            <a:rPr kumimoji="1" lang="en-US" altLang="ja-JP" sz="1100">
              <a:solidFill>
                <a:sysClr val="windowText" lastClr="000000"/>
              </a:solidFill>
              <a:effectLst/>
              <a:latin typeface="+mn-lt"/>
              <a:ea typeface="+mn-ea"/>
              <a:cs typeface="+mn-cs"/>
            </a:rPr>
            <a:t>58</a:t>
          </a:r>
          <a:r>
            <a:rPr kumimoji="1" lang="ja-JP" altLang="ja-JP" sz="1100">
              <a:solidFill>
                <a:sysClr val="windowText" lastClr="000000"/>
              </a:solidFill>
              <a:effectLst/>
              <a:latin typeface="+mn-lt"/>
              <a:ea typeface="+mn-ea"/>
              <a:cs typeface="+mn-cs"/>
            </a:rPr>
            <a:t>百万円）等により、</a:t>
          </a:r>
          <a:r>
            <a:rPr lang="ja-JP" altLang="ja-JP" sz="1100" b="0" i="0" baseline="0">
              <a:solidFill>
                <a:sysClr val="windowText" lastClr="000000"/>
              </a:solidFill>
              <a:effectLst/>
              <a:latin typeface="+mn-lt"/>
              <a:ea typeface="+mn-ea"/>
              <a:cs typeface="+mn-cs"/>
            </a:rPr>
            <a:t>基金全体としては</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百万円の</a:t>
          </a:r>
          <a:r>
            <a:rPr lang="ja-JP" altLang="ja-JP" sz="1100" b="0" i="0" baseline="0">
              <a:solidFill>
                <a:sysClr val="windowText" lastClr="000000"/>
              </a:solidFill>
              <a:effectLst/>
              <a:latin typeface="+mn-lt"/>
              <a:ea typeface="+mn-ea"/>
              <a:cs typeface="+mn-cs"/>
            </a:rPr>
            <a:t>増となった。</a:t>
          </a:r>
          <a:endParaRPr lang="ja-JP" altLang="ja-JP">
            <a:solidFill>
              <a:sysClr val="windowText" lastClr="000000"/>
            </a:solidFill>
            <a:effectLst/>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・事務事業の見直しによる歳出削減を図り、財政調整基金の取崩抑制・積立推進を図る。残高は、標準財政規模の</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％程度を目標とする。</a:t>
          </a:r>
          <a:endParaRPr lang="ja-JP" altLang="ja-JP" sz="1400">
            <a:solidFill>
              <a:sysClr val="windowText" lastClr="000000"/>
            </a:solidFill>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・増減なし。</a:t>
          </a:r>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・償還の急増や財源不足に備え、積立を推進する。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19,294
18,786
29.68
6,556,193
6,384,574
152,969
4,251,438
5,289,706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東武東上線つきのわ駅を中心とした土地区画整理事業完了等に伴う納税義務者数の増による個人町民税や、企業設備投資による固定資産税（償却資産）の伸びから、基準財政収入額が増加が見られる一方、行政需要の増加に伴う基準財政需要額の増加は小さい傾向が続いている。このため</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年度は平成３０年度と同数の</a:t>
          </a:r>
          <a:r>
            <a:rPr kumimoji="1" lang="en-US" altLang="ja-JP" sz="1100">
              <a:solidFill>
                <a:sysClr val="windowText" lastClr="000000"/>
              </a:solidFill>
              <a:effectLst/>
              <a:latin typeface="+mn-lt"/>
              <a:ea typeface="+mn-ea"/>
              <a:cs typeface="+mn-cs"/>
            </a:rPr>
            <a:t>0.92</a:t>
          </a:r>
          <a:r>
            <a:rPr kumimoji="1" lang="ja-JP" altLang="ja-JP" sz="1100">
              <a:solidFill>
                <a:sysClr val="windowText" lastClr="000000"/>
              </a:solidFill>
              <a:effectLst/>
              <a:latin typeface="+mn-lt"/>
              <a:ea typeface="+mn-ea"/>
              <a:cs typeface="+mn-cs"/>
            </a:rPr>
            <a:t>で、類似団体の平均を大きく上回っている。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今後も町税の徴収率向上を中心とした歳入確保に努める。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72" name="直線コネクタ 71"/>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5" name="直線コネクタ 74"/>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8" name="直線コネクタ 77"/>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116946</xdr:rowOff>
    </xdr:to>
    <xdr:cxnSp macro="">
      <xdr:nvCxnSpPr>
        <xdr:cNvPr id="81" name="直線コネクタ 80"/>
        <xdr:cNvCxnSpPr/>
      </xdr:nvCxnSpPr>
      <xdr:spPr>
        <a:xfrm flipV="1">
          <a:off x="1447800" y="69648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91" name="楕円 90"/>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92"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3" name="楕円 92"/>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4" name="テキスト ボックス 93"/>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5" name="楕円 94"/>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6" name="テキスト ボックス 95"/>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7" name="楕円 96"/>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8" name="テキスト ボックス 97"/>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66146</xdr:rowOff>
    </xdr:from>
    <xdr:to>
      <xdr:col>7</xdr:col>
      <xdr:colOff>31750</xdr:colOff>
      <xdr:row>40</xdr:row>
      <xdr:rowOff>167746</xdr:rowOff>
    </xdr:to>
    <xdr:sp macro="" textlink="">
      <xdr:nvSpPr>
        <xdr:cNvPr id="99" name="楕円 98"/>
        <xdr:cNvSpPr/>
      </xdr:nvSpPr>
      <xdr:spPr>
        <a:xfrm>
          <a:off x="1397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6473</xdr:rowOff>
    </xdr:from>
    <xdr:ext cx="762000" cy="259045"/>
    <xdr:sp macro="" textlink="">
      <xdr:nvSpPr>
        <xdr:cNvPr id="100" name="テキスト ボックス 99"/>
        <xdr:cNvSpPr txBox="1"/>
      </xdr:nvSpPr>
      <xdr:spPr>
        <a:xfrm>
          <a:off x="1066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児童の増加傾向により、歳出における経常的な経費である扶助費が前年度より伸びたため、平成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％上がり</a:t>
          </a:r>
          <a:r>
            <a:rPr kumimoji="1" lang="en-US" altLang="ja-JP" sz="1100">
              <a:solidFill>
                <a:sysClr val="windowText" lastClr="000000"/>
              </a:solidFill>
              <a:effectLst/>
              <a:latin typeface="+mn-lt"/>
              <a:ea typeface="+mn-ea"/>
              <a:cs typeface="+mn-cs"/>
            </a:rPr>
            <a:t>91.7</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今後はより一層の自主財源の確保、義務的経費の削減を図り、経常収支比率の引き下げに努めたい。</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49712</xdr:rowOff>
    </xdr:from>
    <xdr:to>
      <xdr:col>23</xdr:col>
      <xdr:colOff>133350</xdr:colOff>
      <xdr:row>64</xdr:row>
      <xdr:rowOff>53159</xdr:rowOff>
    </xdr:to>
    <xdr:cxnSp macro="">
      <xdr:nvCxnSpPr>
        <xdr:cNvPr id="137" name="直線コネクタ 136"/>
        <xdr:cNvCxnSpPr/>
      </xdr:nvCxnSpPr>
      <xdr:spPr>
        <a:xfrm>
          <a:off x="4114800" y="1102251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46265</xdr:rowOff>
    </xdr:from>
    <xdr:to>
      <xdr:col>19</xdr:col>
      <xdr:colOff>133350</xdr:colOff>
      <xdr:row>64</xdr:row>
      <xdr:rowOff>49712</xdr:rowOff>
    </xdr:to>
    <xdr:cxnSp macro="">
      <xdr:nvCxnSpPr>
        <xdr:cNvPr id="140" name="直線コネクタ 139"/>
        <xdr:cNvCxnSpPr/>
      </xdr:nvCxnSpPr>
      <xdr:spPr>
        <a:xfrm>
          <a:off x="3225800" y="1101906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42817</xdr:rowOff>
    </xdr:from>
    <xdr:to>
      <xdr:col>15</xdr:col>
      <xdr:colOff>82550</xdr:colOff>
      <xdr:row>64</xdr:row>
      <xdr:rowOff>46265</xdr:rowOff>
    </xdr:to>
    <xdr:cxnSp macro="">
      <xdr:nvCxnSpPr>
        <xdr:cNvPr id="143" name="直線コネクタ 142"/>
        <xdr:cNvCxnSpPr/>
      </xdr:nvCxnSpPr>
      <xdr:spPr>
        <a:xfrm>
          <a:off x="2336800" y="1101561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155666</xdr:rowOff>
    </xdr:from>
    <xdr:to>
      <xdr:col>11</xdr:col>
      <xdr:colOff>31750</xdr:colOff>
      <xdr:row>64</xdr:row>
      <xdr:rowOff>42817</xdr:rowOff>
    </xdr:to>
    <xdr:cxnSp macro="">
      <xdr:nvCxnSpPr>
        <xdr:cNvPr id="146" name="直線コネクタ 145"/>
        <xdr:cNvCxnSpPr/>
      </xdr:nvCxnSpPr>
      <xdr:spPr>
        <a:xfrm>
          <a:off x="1447800" y="1095701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2359</xdr:rowOff>
    </xdr:from>
    <xdr:to>
      <xdr:col>23</xdr:col>
      <xdr:colOff>184150</xdr:colOff>
      <xdr:row>64</xdr:row>
      <xdr:rowOff>103959</xdr:rowOff>
    </xdr:to>
    <xdr:sp macro="" textlink="">
      <xdr:nvSpPr>
        <xdr:cNvPr id="156" name="楕円 155"/>
        <xdr:cNvSpPr/>
      </xdr:nvSpPr>
      <xdr:spPr>
        <a:xfrm>
          <a:off x="49022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145886</xdr:rowOff>
    </xdr:from>
    <xdr:ext cx="762000" cy="259045"/>
    <xdr:sp macro="" textlink="">
      <xdr:nvSpPr>
        <xdr:cNvPr id="157" name="財政構造の弾力性該当値テキスト"/>
        <xdr:cNvSpPr txBox="1"/>
      </xdr:nvSpPr>
      <xdr:spPr>
        <a:xfrm>
          <a:off x="5041900" y="1094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170362</xdr:rowOff>
    </xdr:from>
    <xdr:to>
      <xdr:col>19</xdr:col>
      <xdr:colOff>184150</xdr:colOff>
      <xdr:row>64</xdr:row>
      <xdr:rowOff>100512</xdr:rowOff>
    </xdr:to>
    <xdr:sp macro="" textlink="">
      <xdr:nvSpPr>
        <xdr:cNvPr id="158" name="楕円 157"/>
        <xdr:cNvSpPr/>
      </xdr:nvSpPr>
      <xdr:spPr>
        <a:xfrm>
          <a:off x="4064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85289</xdr:rowOff>
    </xdr:from>
    <xdr:ext cx="736600" cy="259045"/>
    <xdr:sp macro="" textlink="">
      <xdr:nvSpPr>
        <xdr:cNvPr id="159" name="テキスト ボックス 158"/>
        <xdr:cNvSpPr txBox="1"/>
      </xdr:nvSpPr>
      <xdr:spPr>
        <a:xfrm>
          <a:off x="3733800" y="1105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166915</xdr:rowOff>
    </xdr:from>
    <xdr:to>
      <xdr:col>15</xdr:col>
      <xdr:colOff>133350</xdr:colOff>
      <xdr:row>64</xdr:row>
      <xdr:rowOff>97065</xdr:rowOff>
    </xdr:to>
    <xdr:sp macro="" textlink="">
      <xdr:nvSpPr>
        <xdr:cNvPr id="160" name="楕円 159"/>
        <xdr:cNvSpPr/>
      </xdr:nvSpPr>
      <xdr:spPr>
        <a:xfrm>
          <a:off x="3175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81842</xdr:rowOff>
    </xdr:from>
    <xdr:ext cx="762000" cy="259045"/>
    <xdr:sp macro="" textlink="">
      <xdr:nvSpPr>
        <xdr:cNvPr id="161" name="テキスト ボックス 160"/>
        <xdr:cNvSpPr txBox="1"/>
      </xdr:nvSpPr>
      <xdr:spPr>
        <a:xfrm>
          <a:off x="2844800" y="110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163467</xdr:rowOff>
    </xdr:from>
    <xdr:to>
      <xdr:col>11</xdr:col>
      <xdr:colOff>82550</xdr:colOff>
      <xdr:row>64</xdr:row>
      <xdr:rowOff>93617</xdr:rowOff>
    </xdr:to>
    <xdr:sp macro="" textlink="">
      <xdr:nvSpPr>
        <xdr:cNvPr id="162" name="楕円 161"/>
        <xdr:cNvSpPr/>
      </xdr:nvSpPr>
      <xdr:spPr>
        <a:xfrm>
          <a:off x="2286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78394</xdr:rowOff>
    </xdr:from>
    <xdr:ext cx="762000" cy="259045"/>
    <xdr:sp macro="" textlink="">
      <xdr:nvSpPr>
        <xdr:cNvPr id="163" name="テキスト ボックス 162"/>
        <xdr:cNvSpPr txBox="1"/>
      </xdr:nvSpPr>
      <xdr:spPr>
        <a:xfrm>
          <a:off x="1955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104866</xdr:rowOff>
    </xdr:from>
    <xdr:to>
      <xdr:col>7</xdr:col>
      <xdr:colOff>31750</xdr:colOff>
      <xdr:row>64</xdr:row>
      <xdr:rowOff>35016</xdr:rowOff>
    </xdr:to>
    <xdr:sp macro="" textlink="">
      <xdr:nvSpPr>
        <xdr:cNvPr id="164" name="楕円 163"/>
        <xdr:cNvSpPr/>
      </xdr:nvSpPr>
      <xdr:spPr>
        <a:xfrm>
          <a:off x="1397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19793</xdr:rowOff>
    </xdr:from>
    <xdr:ext cx="762000" cy="259045"/>
    <xdr:sp macro="" textlink="">
      <xdr:nvSpPr>
        <xdr:cNvPr id="165" name="テキスト ボックス 164"/>
        <xdr:cNvSpPr txBox="1"/>
      </xdr:nvSpPr>
      <xdr:spPr>
        <a:xfrm>
          <a:off x="1066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ysClr val="windowText" lastClr="000000"/>
              </a:solidFill>
              <a:effectLst/>
              <a:latin typeface="+mn-lt"/>
              <a:ea typeface="+mn-ea"/>
              <a:cs typeface="+mn-cs"/>
            </a:rPr>
            <a:t>　今年度の人口１人あたりの人件費・物件費</a:t>
          </a:r>
          <a:r>
            <a:rPr kumimoji="1" lang="ja-JP" altLang="ja-JP" sz="1100">
              <a:solidFill>
                <a:sysClr val="windowText" lastClr="000000"/>
              </a:solidFill>
              <a:effectLst/>
              <a:latin typeface="+mn-lt"/>
              <a:ea typeface="+mn-ea"/>
              <a:cs typeface="+mn-cs"/>
            </a:rPr>
            <a:t>等決算額は、</a:t>
          </a:r>
          <a:r>
            <a:rPr kumimoji="1" lang="ja-JP" altLang="en-US" sz="1100">
              <a:solidFill>
                <a:sysClr val="windowText" lastClr="000000"/>
              </a:solidFill>
              <a:effectLst/>
              <a:latin typeface="+mn-lt"/>
              <a:ea typeface="+mn-ea"/>
              <a:cs typeface="+mn-cs"/>
            </a:rPr>
            <a:t>土地鑑定評価委託料</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ため池耐震調査業務委託料</a:t>
          </a:r>
          <a:r>
            <a:rPr kumimoji="1" lang="ja-JP" altLang="ja-JP" sz="1100">
              <a:solidFill>
                <a:sysClr val="windowText" lastClr="000000"/>
              </a:solidFill>
              <a:effectLst/>
              <a:latin typeface="+mn-lt"/>
              <a:ea typeface="+mn-ea"/>
              <a:cs typeface="+mn-cs"/>
            </a:rPr>
            <a:t>等の増で物件費</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増加した</a:t>
          </a:r>
          <a:r>
            <a:rPr kumimoji="1" lang="ja-JP" altLang="en-US" sz="1100">
              <a:solidFill>
                <a:sysClr val="windowText" lastClr="000000"/>
              </a:solidFill>
              <a:effectLst/>
              <a:latin typeface="+mn-lt"/>
              <a:ea typeface="+mn-ea"/>
              <a:cs typeface="+mn-cs"/>
            </a:rPr>
            <a:t>うえに</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も増加</a:t>
          </a:r>
          <a:r>
            <a:rPr kumimoji="1" lang="ja-JP" altLang="ja-JP" sz="1100">
              <a:solidFill>
                <a:sysClr val="windowText" lastClr="000000"/>
              </a:solidFill>
              <a:effectLst/>
              <a:latin typeface="+mn-lt"/>
              <a:ea typeface="+mn-ea"/>
              <a:cs typeface="+mn-cs"/>
            </a:rPr>
            <a:t>したため、</a:t>
          </a:r>
          <a:r>
            <a:rPr kumimoji="1" lang="en-US" altLang="ja-JP" sz="1100">
              <a:solidFill>
                <a:sysClr val="windowText" lastClr="000000"/>
              </a:solidFill>
              <a:effectLst/>
              <a:latin typeface="+mn-lt"/>
              <a:ea typeface="+mn-ea"/>
              <a:cs typeface="+mn-cs"/>
            </a:rPr>
            <a:t>113,388</a:t>
          </a:r>
          <a:r>
            <a:rPr kumimoji="1" lang="ja-JP" altLang="ja-JP" sz="1100">
              <a:solidFill>
                <a:sysClr val="windowText" lastClr="000000"/>
              </a:solidFill>
              <a:effectLst/>
              <a:latin typeface="+mn-lt"/>
              <a:ea typeface="+mn-ea"/>
              <a:cs typeface="+mn-cs"/>
            </a:rPr>
            <a:t>円と昨年度より</a:t>
          </a:r>
          <a:r>
            <a:rPr kumimoji="1" lang="en-US" altLang="ja-JP" sz="1100">
              <a:solidFill>
                <a:sysClr val="windowText" lastClr="000000"/>
              </a:solidFill>
              <a:effectLst/>
              <a:latin typeface="+mn-lt"/>
              <a:ea typeface="+mn-ea"/>
              <a:cs typeface="+mn-cs"/>
            </a:rPr>
            <a:t>6,899</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しかし、類似団体平均と比較しても下回っている。これは行財政改革の実施に伴い、職員数の抑制や委託内容の見直し等によるコスト削減、指定管理者制度の推進等の効果が反映されていると推測され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今後も行財政運営効率化に努め、現在の水準を維持していきたい。</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136860</xdr:rowOff>
    </xdr:from>
    <xdr:to>
      <xdr:col>23</xdr:col>
      <xdr:colOff>133350</xdr:colOff>
      <xdr:row>81</xdr:row>
      <xdr:rowOff>20901</xdr:rowOff>
    </xdr:to>
    <xdr:cxnSp macro="">
      <xdr:nvCxnSpPr>
        <xdr:cNvPr id="200" name="直線コネクタ 199"/>
        <xdr:cNvCxnSpPr/>
      </xdr:nvCxnSpPr>
      <xdr:spPr>
        <a:xfrm>
          <a:off x="4114800" y="13852860"/>
          <a:ext cx="838200" cy="5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136860</xdr:rowOff>
    </xdr:from>
    <xdr:to>
      <xdr:col>19</xdr:col>
      <xdr:colOff>133350</xdr:colOff>
      <xdr:row>80</xdr:row>
      <xdr:rowOff>154225</xdr:rowOff>
    </xdr:to>
    <xdr:cxnSp macro="">
      <xdr:nvCxnSpPr>
        <xdr:cNvPr id="203" name="直線コネクタ 202"/>
        <xdr:cNvCxnSpPr/>
      </xdr:nvCxnSpPr>
      <xdr:spPr>
        <a:xfrm flipV="1">
          <a:off x="3225800" y="13852860"/>
          <a:ext cx="889000" cy="1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154225</xdr:rowOff>
    </xdr:from>
    <xdr:to>
      <xdr:col>15</xdr:col>
      <xdr:colOff>82550</xdr:colOff>
      <xdr:row>81</xdr:row>
      <xdr:rowOff>20346</xdr:rowOff>
    </xdr:to>
    <xdr:cxnSp macro="">
      <xdr:nvCxnSpPr>
        <xdr:cNvPr id="206" name="直線コネクタ 205"/>
        <xdr:cNvCxnSpPr/>
      </xdr:nvCxnSpPr>
      <xdr:spPr>
        <a:xfrm flipV="1">
          <a:off x="2336800" y="13870225"/>
          <a:ext cx="889000" cy="3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11660</xdr:rowOff>
    </xdr:from>
    <xdr:to>
      <xdr:col>11</xdr:col>
      <xdr:colOff>31750</xdr:colOff>
      <xdr:row>81</xdr:row>
      <xdr:rowOff>20346</xdr:rowOff>
    </xdr:to>
    <xdr:cxnSp macro="">
      <xdr:nvCxnSpPr>
        <xdr:cNvPr id="209" name="直線コネクタ 208"/>
        <xdr:cNvCxnSpPr/>
      </xdr:nvCxnSpPr>
      <xdr:spPr>
        <a:xfrm>
          <a:off x="1447800" y="1389911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141551</xdr:rowOff>
    </xdr:from>
    <xdr:to>
      <xdr:col>23</xdr:col>
      <xdr:colOff>184150</xdr:colOff>
      <xdr:row>81</xdr:row>
      <xdr:rowOff>71701</xdr:rowOff>
    </xdr:to>
    <xdr:sp macro="" textlink="">
      <xdr:nvSpPr>
        <xdr:cNvPr id="219" name="楕円 218"/>
        <xdr:cNvSpPr/>
      </xdr:nvSpPr>
      <xdr:spPr>
        <a:xfrm>
          <a:off x="4902200" y="1385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62828</xdr:rowOff>
    </xdr:from>
    <xdr:ext cx="762000" cy="259045"/>
    <xdr:sp macro="" textlink="">
      <xdr:nvSpPr>
        <xdr:cNvPr id="220" name="人件費・物件費等の状況該当値テキスト"/>
        <xdr:cNvSpPr txBox="1"/>
      </xdr:nvSpPr>
      <xdr:spPr>
        <a:xfrm>
          <a:off x="5041900" y="1377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86060</xdr:rowOff>
    </xdr:from>
    <xdr:to>
      <xdr:col>19</xdr:col>
      <xdr:colOff>184150</xdr:colOff>
      <xdr:row>81</xdr:row>
      <xdr:rowOff>16210</xdr:rowOff>
    </xdr:to>
    <xdr:sp macro="" textlink="">
      <xdr:nvSpPr>
        <xdr:cNvPr id="221" name="楕円 220"/>
        <xdr:cNvSpPr/>
      </xdr:nvSpPr>
      <xdr:spPr>
        <a:xfrm>
          <a:off x="4064000" y="138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26387</xdr:rowOff>
    </xdr:from>
    <xdr:ext cx="736600" cy="259045"/>
    <xdr:sp macro="" textlink="">
      <xdr:nvSpPr>
        <xdr:cNvPr id="222" name="テキスト ボックス 221"/>
        <xdr:cNvSpPr txBox="1"/>
      </xdr:nvSpPr>
      <xdr:spPr>
        <a:xfrm>
          <a:off x="3733800" y="1357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103425</xdr:rowOff>
    </xdr:from>
    <xdr:to>
      <xdr:col>15</xdr:col>
      <xdr:colOff>133350</xdr:colOff>
      <xdr:row>81</xdr:row>
      <xdr:rowOff>33575</xdr:rowOff>
    </xdr:to>
    <xdr:sp macro="" textlink="">
      <xdr:nvSpPr>
        <xdr:cNvPr id="223" name="楕円 222"/>
        <xdr:cNvSpPr/>
      </xdr:nvSpPr>
      <xdr:spPr>
        <a:xfrm>
          <a:off x="3175000" y="138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43752</xdr:rowOff>
    </xdr:from>
    <xdr:ext cx="762000" cy="259045"/>
    <xdr:sp macro="" textlink="">
      <xdr:nvSpPr>
        <xdr:cNvPr id="224" name="テキスト ボックス 223"/>
        <xdr:cNvSpPr txBox="1"/>
      </xdr:nvSpPr>
      <xdr:spPr>
        <a:xfrm>
          <a:off x="2844800" y="135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140996</xdr:rowOff>
    </xdr:from>
    <xdr:to>
      <xdr:col>11</xdr:col>
      <xdr:colOff>82550</xdr:colOff>
      <xdr:row>81</xdr:row>
      <xdr:rowOff>71146</xdr:rowOff>
    </xdr:to>
    <xdr:sp macro="" textlink="">
      <xdr:nvSpPr>
        <xdr:cNvPr id="225" name="楕円 224"/>
        <xdr:cNvSpPr/>
      </xdr:nvSpPr>
      <xdr:spPr>
        <a:xfrm>
          <a:off x="2286000" y="138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81323</xdr:rowOff>
    </xdr:from>
    <xdr:ext cx="762000" cy="259045"/>
    <xdr:sp macro="" textlink="">
      <xdr:nvSpPr>
        <xdr:cNvPr id="226" name="テキスト ボックス 225"/>
        <xdr:cNvSpPr txBox="1"/>
      </xdr:nvSpPr>
      <xdr:spPr>
        <a:xfrm>
          <a:off x="1955800" y="1362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132310</xdr:rowOff>
    </xdr:from>
    <xdr:to>
      <xdr:col>7</xdr:col>
      <xdr:colOff>31750</xdr:colOff>
      <xdr:row>81</xdr:row>
      <xdr:rowOff>62460</xdr:rowOff>
    </xdr:to>
    <xdr:sp macro="" textlink="">
      <xdr:nvSpPr>
        <xdr:cNvPr id="227" name="楕円 226"/>
        <xdr:cNvSpPr/>
      </xdr:nvSpPr>
      <xdr:spPr>
        <a:xfrm>
          <a:off x="1397000" y="138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72637</xdr:rowOff>
    </xdr:from>
    <xdr:ext cx="762000" cy="259045"/>
    <xdr:sp macro="" textlink="">
      <xdr:nvSpPr>
        <xdr:cNvPr id="228" name="テキスト ボックス 227"/>
        <xdr:cNvSpPr txBox="1"/>
      </xdr:nvSpPr>
      <xdr:spPr>
        <a:xfrm>
          <a:off x="1066800" y="13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経験年数階層内における若年層職員比率の増加や、初任給基準の改定、昇給延伸の実施などにより、</a:t>
          </a:r>
          <a:r>
            <a:rPr kumimoji="1" lang="ja-JP" altLang="ja-JP" sz="1100">
              <a:solidFill>
                <a:sysClr val="windowText" lastClr="000000"/>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減となった。</a:t>
          </a:r>
          <a:endParaRPr lang="ja-JP" altLang="ja-JP">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88</xdr:row>
      <xdr:rowOff>120650</xdr:rowOff>
    </xdr:to>
    <xdr:cxnSp macro="">
      <xdr:nvCxnSpPr>
        <xdr:cNvPr id="266" name="直線コネクタ 265"/>
        <xdr:cNvCxnSpPr/>
      </xdr:nvCxnSpPr>
      <xdr:spPr>
        <a:xfrm flipV="1">
          <a:off x="16179800" y="14946841"/>
          <a:ext cx="8382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50271</xdr:rowOff>
    </xdr:from>
    <xdr:to>
      <xdr:col>77</xdr:col>
      <xdr:colOff>44450</xdr:colOff>
      <xdr:row>88</xdr:row>
      <xdr:rowOff>120650</xdr:rowOff>
    </xdr:to>
    <xdr:cxnSp macro="">
      <xdr:nvCxnSpPr>
        <xdr:cNvPr id="269" name="直線コネクタ 268"/>
        <xdr:cNvCxnSpPr/>
      </xdr:nvCxnSpPr>
      <xdr:spPr>
        <a:xfrm>
          <a:off x="15290800" y="15137871"/>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50271</xdr:rowOff>
    </xdr:from>
    <xdr:to>
      <xdr:col>72</xdr:col>
      <xdr:colOff>203200</xdr:colOff>
      <xdr:row>89</xdr:row>
      <xdr:rowOff>9525</xdr:rowOff>
    </xdr:to>
    <xdr:cxnSp macro="">
      <xdr:nvCxnSpPr>
        <xdr:cNvPr id="272" name="直線コネクタ 271"/>
        <xdr:cNvCxnSpPr/>
      </xdr:nvCxnSpPr>
      <xdr:spPr>
        <a:xfrm flipV="1">
          <a:off x="14401800" y="15137871"/>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10054</xdr:rowOff>
    </xdr:from>
    <xdr:to>
      <xdr:col>68</xdr:col>
      <xdr:colOff>152400</xdr:colOff>
      <xdr:row>89</xdr:row>
      <xdr:rowOff>9525</xdr:rowOff>
    </xdr:to>
    <xdr:cxnSp macro="">
      <xdr:nvCxnSpPr>
        <xdr:cNvPr id="275" name="直線コネクタ 274"/>
        <xdr:cNvCxnSpPr/>
      </xdr:nvCxnSpPr>
      <xdr:spPr>
        <a:xfrm>
          <a:off x="13512800" y="15097654"/>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85" name="楕円 284"/>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86"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7" name="楕円 286"/>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8" name="テキスト ボックス 287"/>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170921</xdr:rowOff>
    </xdr:from>
    <xdr:to>
      <xdr:col>73</xdr:col>
      <xdr:colOff>44450</xdr:colOff>
      <xdr:row>88</xdr:row>
      <xdr:rowOff>101071</xdr:rowOff>
    </xdr:to>
    <xdr:sp macro="" textlink="">
      <xdr:nvSpPr>
        <xdr:cNvPr id="289" name="楕円 288"/>
        <xdr:cNvSpPr/>
      </xdr:nvSpPr>
      <xdr:spPr>
        <a:xfrm>
          <a:off x="15240000" y="150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85848</xdr:rowOff>
    </xdr:from>
    <xdr:ext cx="762000" cy="259045"/>
    <xdr:sp macro="" textlink="">
      <xdr:nvSpPr>
        <xdr:cNvPr id="290" name="テキスト ボックス 289"/>
        <xdr:cNvSpPr txBox="1"/>
      </xdr:nvSpPr>
      <xdr:spPr>
        <a:xfrm>
          <a:off x="14909800" y="1517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130175</xdr:rowOff>
    </xdr:from>
    <xdr:to>
      <xdr:col>68</xdr:col>
      <xdr:colOff>203200</xdr:colOff>
      <xdr:row>89</xdr:row>
      <xdr:rowOff>60325</xdr:rowOff>
    </xdr:to>
    <xdr:sp macro="" textlink="">
      <xdr:nvSpPr>
        <xdr:cNvPr id="291" name="楕円 290"/>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45102</xdr:rowOff>
    </xdr:from>
    <xdr:ext cx="762000" cy="259045"/>
    <xdr:sp macro="" textlink="">
      <xdr:nvSpPr>
        <xdr:cNvPr id="292" name="テキスト ボックス 291"/>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130704</xdr:rowOff>
    </xdr:from>
    <xdr:to>
      <xdr:col>64</xdr:col>
      <xdr:colOff>152400</xdr:colOff>
      <xdr:row>88</xdr:row>
      <xdr:rowOff>60854</xdr:rowOff>
    </xdr:to>
    <xdr:sp macro="" textlink="">
      <xdr:nvSpPr>
        <xdr:cNvPr id="293" name="楕円 292"/>
        <xdr:cNvSpPr/>
      </xdr:nvSpPr>
      <xdr:spPr>
        <a:xfrm>
          <a:off x="13462000" y="150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45631</xdr:rowOff>
    </xdr:from>
    <xdr:ext cx="762000" cy="259045"/>
    <xdr:sp macro="" textlink="">
      <xdr:nvSpPr>
        <xdr:cNvPr id="294" name="テキスト ボックス 293"/>
        <xdr:cNvSpPr txBox="1"/>
      </xdr:nvSpPr>
      <xdr:spPr>
        <a:xfrm>
          <a:off x="13131800" y="1513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過去においての採用抑制により、類似団体平均・全国平均に比較して、大幅に下回っている。加えて、急激な人口増により、前年より、千人当たりの職員数が減少している。定員管理適正化計画に基づき、住民サービスを低下させないよう、定員管理の着実な執行を図りたい。</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137099</xdr:rowOff>
    </xdr:from>
    <xdr:to>
      <xdr:col>81</xdr:col>
      <xdr:colOff>44450</xdr:colOff>
      <xdr:row>59</xdr:row>
      <xdr:rowOff>139398</xdr:rowOff>
    </xdr:to>
    <xdr:cxnSp macro="">
      <xdr:nvCxnSpPr>
        <xdr:cNvPr id="331" name="直線コネクタ 330"/>
        <xdr:cNvCxnSpPr/>
      </xdr:nvCxnSpPr>
      <xdr:spPr>
        <a:xfrm>
          <a:off x="16179800" y="10252649"/>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137099</xdr:rowOff>
    </xdr:from>
    <xdr:to>
      <xdr:col>77</xdr:col>
      <xdr:colOff>44450</xdr:colOff>
      <xdr:row>59</xdr:row>
      <xdr:rowOff>168124</xdr:rowOff>
    </xdr:to>
    <xdr:cxnSp macro="">
      <xdr:nvCxnSpPr>
        <xdr:cNvPr id="334" name="直線コネクタ 333"/>
        <xdr:cNvCxnSpPr/>
      </xdr:nvCxnSpPr>
      <xdr:spPr>
        <a:xfrm flipV="1">
          <a:off x="15290800" y="1025264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164677</xdr:rowOff>
    </xdr:from>
    <xdr:to>
      <xdr:col>72</xdr:col>
      <xdr:colOff>203200</xdr:colOff>
      <xdr:row>59</xdr:row>
      <xdr:rowOff>168124</xdr:rowOff>
    </xdr:to>
    <xdr:cxnSp macro="">
      <xdr:nvCxnSpPr>
        <xdr:cNvPr id="337" name="直線コネクタ 336"/>
        <xdr:cNvCxnSpPr/>
      </xdr:nvCxnSpPr>
      <xdr:spPr>
        <a:xfrm>
          <a:off x="14401800" y="1028022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162378</xdr:rowOff>
    </xdr:from>
    <xdr:to>
      <xdr:col>68</xdr:col>
      <xdr:colOff>152400</xdr:colOff>
      <xdr:row>59</xdr:row>
      <xdr:rowOff>164677</xdr:rowOff>
    </xdr:to>
    <xdr:cxnSp macro="">
      <xdr:nvCxnSpPr>
        <xdr:cNvPr id="340" name="直線コネクタ 339"/>
        <xdr:cNvCxnSpPr/>
      </xdr:nvCxnSpPr>
      <xdr:spPr>
        <a:xfrm>
          <a:off x="13512800" y="10277928"/>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88598</xdr:rowOff>
    </xdr:from>
    <xdr:to>
      <xdr:col>81</xdr:col>
      <xdr:colOff>95250</xdr:colOff>
      <xdr:row>60</xdr:row>
      <xdr:rowOff>18748</xdr:rowOff>
    </xdr:to>
    <xdr:sp macro="" textlink="">
      <xdr:nvSpPr>
        <xdr:cNvPr id="350" name="楕円 349"/>
        <xdr:cNvSpPr/>
      </xdr:nvSpPr>
      <xdr:spPr>
        <a:xfrm>
          <a:off x="169672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105125</xdr:rowOff>
    </xdr:from>
    <xdr:ext cx="762000" cy="259045"/>
    <xdr:sp macro="" textlink="">
      <xdr:nvSpPr>
        <xdr:cNvPr id="351" name="定員管理の状況該当値テキスト"/>
        <xdr:cNvSpPr txBox="1"/>
      </xdr:nvSpPr>
      <xdr:spPr>
        <a:xfrm>
          <a:off x="17106900" y="1004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86299</xdr:rowOff>
    </xdr:from>
    <xdr:to>
      <xdr:col>77</xdr:col>
      <xdr:colOff>95250</xdr:colOff>
      <xdr:row>60</xdr:row>
      <xdr:rowOff>16449</xdr:rowOff>
    </xdr:to>
    <xdr:sp macro="" textlink="">
      <xdr:nvSpPr>
        <xdr:cNvPr id="352" name="楕円 351"/>
        <xdr:cNvSpPr/>
      </xdr:nvSpPr>
      <xdr:spPr>
        <a:xfrm>
          <a:off x="16129000" y="10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26626</xdr:rowOff>
    </xdr:from>
    <xdr:ext cx="736600" cy="259045"/>
    <xdr:sp macro="" textlink="">
      <xdr:nvSpPr>
        <xdr:cNvPr id="353" name="テキスト ボックス 352"/>
        <xdr:cNvSpPr txBox="1"/>
      </xdr:nvSpPr>
      <xdr:spPr>
        <a:xfrm>
          <a:off x="15798800" y="997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117324</xdr:rowOff>
    </xdr:from>
    <xdr:to>
      <xdr:col>73</xdr:col>
      <xdr:colOff>44450</xdr:colOff>
      <xdr:row>60</xdr:row>
      <xdr:rowOff>47474</xdr:rowOff>
    </xdr:to>
    <xdr:sp macro="" textlink="">
      <xdr:nvSpPr>
        <xdr:cNvPr id="354" name="楕円 353"/>
        <xdr:cNvSpPr/>
      </xdr:nvSpPr>
      <xdr:spPr>
        <a:xfrm>
          <a:off x="15240000" y="10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57651</xdr:rowOff>
    </xdr:from>
    <xdr:ext cx="762000" cy="259045"/>
    <xdr:sp macro="" textlink="">
      <xdr:nvSpPr>
        <xdr:cNvPr id="355" name="テキスト ボックス 354"/>
        <xdr:cNvSpPr txBox="1"/>
      </xdr:nvSpPr>
      <xdr:spPr>
        <a:xfrm>
          <a:off x="14909800" y="1000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113877</xdr:rowOff>
    </xdr:from>
    <xdr:to>
      <xdr:col>68</xdr:col>
      <xdr:colOff>203200</xdr:colOff>
      <xdr:row>60</xdr:row>
      <xdr:rowOff>44027</xdr:rowOff>
    </xdr:to>
    <xdr:sp macro="" textlink="">
      <xdr:nvSpPr>
        <xdr:cNvPr id="356" name="楕円 355"/>
        <xdr:cNvSpPr/>
      </xdr:nvSpPr>
      <xdr:spPr>
        <a:xfrm>
          <a:off x="14351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54204</xdr:rowOff>
    </xdr:from>
    <xdr:ext cx="762000" cy="259045"/>
    <xdr:sp macro="" textlink="">
      <xdr:nvSpPr>
        <xdr:cNvPr id="357" name="テキスト ボックス 356"/>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111578</xdr:rowOff>
    </xdr:from>
    <xdr:to>
      <xdr:col>64</xdr:col>
      <xdr:colOff>152400</xdr:colOff>
      <xdr:row>60</xdr:row>
      <xdr:rowOff>41728</xdr:rowOff>
    </xdr:to>
    <xdr:sp macro="" textlink="">
      <xdr:nvSpPr>
        <xdr:cNvPr id="358" name="楕円 357"/>
        <xdr:cNvSpPr/>
      </xdr:nvSpPr>
      <xdr:spPr>
        <a:xfrm>
          <a:off x="13462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51905</xdr:rowOff>
    </xdr:from>
    <xdr:ext cx="762000" cy="259045"/>
    <xdr:sp macro="" textlink="">
      <xdr:nvSpPr>
        <xdr:cNvPr id="359" name="テキスト ボックス 358"/>
        <xdr:cNvSpPr txBox="1"/>
      </xdr:nvSpPr>
      <xdr:spPr>
        <a:xfrm>
          <a:off x="13131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児童数急増による学校校舎の新設や土地改良事業や道路改良事業に伴う起債発行により年々上昇しており、類似団体と比較すると</a:t>
          </a:r>
          <a:r>
            <a:rPr kumimoji="1" lang="en-US" altLang="ja-JP" sz="1100">
              <a:solidFill>
                <a:sysClr val="windowText" lastClr="000000"/>
              </a:solidFill>
              <a:effectLst/>
              <a:latin typeface="+mn-lt"/>
              <a:ea typeface="+mn-ea"/>
              <a:cs typeface="+mn-cs"/>
            </a:rPr>
            <a:t>4.1</a:t>
          </a:r>
          <a:r>
            <a:rPr kumimoji="1" lang="ja-JP" altLang="ja-JP" sz="1100">
              <a:solidFill>
                <a:sysClr val="windowText" lastClr="000000"/>
              </a:solidFill>
              <a:effectLst/>
              <a:latin typeface="+mn-lt"/>
              <a:ea typeface="+mn-ea"/>
              <a:cs typeface="+mn-cs"/>
            </a:rPr>
            <a:t>％上回った</a:t>
          </a:r>
          <a:r>
            <a:rPr kumimoji="1" lang="en-US" altLang="ja-JP" sz="1100">
              <a:solidFill>
                <a:sysClr val="windowText" lastClr="000000"/>
              </a:solidFill>
              <a:effectLst/>
              <a:latin typeface="+mn-lt"/>
              <a:ea typeface="+mn-ea"/>
              <a:cs typeface="+mn-cs"/>
            </a:rPr>
            <a:t>11.8</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平成７年に借入した「月輪小学校用地取得事業」の元利償還額の減少や、平成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年に借入した「宮小校舎耐震補強・大規模改造事業」及び「まちづくり交付金事業」の償還終了などにより、前年度と比較して</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今後は普通建設事業について起債に依存しない財政運営を図り、現在の水準を下げていきたい。</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112268</xdr:rowOff>
    </xdr:from>
    <xdr:to>
      <xdr:col>81</xdr:col>
      <xdr:colOff>44450</xdr:colOff>
      <xdr:row>42</xdr:row>
      <xdr:rowOff>131572</xdr:rowOff>
    </xdr:to>
    <xdr:cxnSp macro="">
      <xdr:nvCxnSpPr>
        <xdr:cNvPr id="390" name="直線コネクタ 389"/>
        <xdr:cNvCxnSpPr/>
      </xdr:nvCxnSpPr>
      <xdr:spPr>
        <a:xfrm flipV="1">
          <a:off x="16179800" y="73131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126746</xdr:rowOff>
    </xdr:from>
    <xdr:to>
      <xdr:col>77</xdr:col>
      <xdr:colOff>44450</xdr:colOff>
      <xdr:row>42</xdr:row>
      <xdr:rowOff>131572</xdr:rowOff>
    </xdr:to>
    <xdr:cxnSp macro="">
      <xdr:nvCxnSpPr>
        <xdr:cNvPr id="393" name="直線コネクタ 392"/>
        <xdr:cNvCxnSpPr/>
      </xdr:nvCxnSpPr>
      <xdr:spPr>
        <a:xfrm>
          <a:off x="15290800" y="73276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102616</xdr:rowOff>
    </xdr:from>
    <xdr:to>
      <xdr:col>72</xdr:col>
      <xdr:colOff>203200</xdr:colOff>
      <xdr:row>42</xdr:row>
      <xdr:rowOff>126746</xdr:rowOff>
    </xdr:to>
    <xdr:cxnSp macro="">
      <xdr:nvCxnSpPr>
        <xdr:cNvPr id="396" name="直線コネクタ 395"/>
        <xdr:cNvCxnSpPr/>
      </xdr:nvCxnSpPr>
      <xdr:spPr>
        <a:xfrm>
          <a:off x="14401800" y="73035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88138</xdr:rowOff>
    </xdr:from>
    <xdr:to>
      <xdr:col>68</xdr:col>
      <xdr:colOff>152400</xdr:colOff>
      <xdr:row>42</xdr:row>
      <xdr:rowOff>102616</xdr:rowOff>
    </xdr:to>
    <xdr:cxnSp macro="">
      <xdr:nvCxnSpPr>
        <xdr:cNvPr id="399" name="直線コネクタ 398"/>
        <xdr:cNvCxnSpPr/>
      </xdr:nvCxnSpPr>
      <xdr:spPr>
        <a:xfrm>
          <a:off x="13512800" y="72890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61468</xdr:rowOff>
    </xdr:from>
    <xdr:to>
      <xdr:col>81</xdr:col>
      <xdr:colOff>95250</xdr:colOff>
      <xdr:row>42</xdr:row>
      <xdr:rowOff>163068</xdr:rowOff>
    </xdr:to>
    <xdr:sp macro="" textlink="">
      <xdr:nvSpPr>
        <xdr:cNvPr id="409" name="楕円 408"/>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33545</xdr:rowOff>
    </xdr:from>
    <xdr:ext cx="762000" cy="259045"/>
    <xdr:sp macro="" textlink="">
      <xdr:nvSpPr>
        <xdr:cNvPr id="410" name="公債費負担の状況該当値テキスト"/>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80772</xdr:rowOff>
    </xdr:from>
    <xdr:to>
      <xdr:col>77</xdr:col>
      <xdr:colOff>95250</xdr:colOff>
      <xdr:row>43</xdr:row>
      <xdr:rowOff>10922</xdr:rowOff>
    </xdr:to>
    <xdr:sp macro="" textlink="">
      <xdr:nvSpPr>
        <xdr:cNvPr id="411" name="楕円 410"/>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167149</xdr:rowOff>
    </xdr:from>
    <xdr:ext cx="736600" cy="259045"/>
    <xdr:sp macro="" textlink="">
      <xdr:nvSpPr>
        <xdr:cNvPr id="412" name="テキスト ボックス 411"/>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75946</xdr:rowOff>
    </xdr:from>
    <xdr:to>
      <xdr:col>73</xdr:col>
      <xdr:colOff>44450</xdr:colOff>
      <xdr:row>43</xdr:row>
      <xdr:rowOff>6096</xdr:rowOff>
    </xdr:to>
    <xdr:sp macro="" textlink="">
      <xdr:nvSpPr>
        <xdr:cNvPr id="413" name="楕円 412"/>
        <xdr:cNvSpPr/>
      </xdr:nvSpPr>
      <xdr:spPr>
        <a:xfrm>
          <a:off x="15240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162323</xdr:rowOff>
    </xdr:from>
    <xdr:ext cx="762000" cy="259045"/>
    <xdr:sp macro="" textlink="">
      <xdr:nvSpPr>
        <xdr:cNvPr id="414" name="テキスト ボックス 413"/>
        <xdr:cNvSpPr txBox="1"/>
      </xdr:nvSpPr>
      <xdr:spPr>
        <a:xfrm>
          <a:off x="14909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15" name="楕円 414"/>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16" name="テキスト ボックス 415"/>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37338</xdr:rowOff>
    </xdr:from>
    <xdr:to>
      <xdr:col>64</xdr:col>
      <xdr:colOff>152400</xdr:colOff>
      <xdr:row>42</xdr:row>
      <xdr:rowOff>138938</xdr:rowOff>
    </xdr:to>
    <xdr:sp macro="" textlink="">
      <xdr:nvSpPr>
        <xdr:cNvPr id="417" name="楕円 416"/>
        <xdr:cNvSpPr/>
      </xdr:nvSpPr>
      <xdr:spPr>
        <a:xfrm>
          <a:off x="13462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123715</xdr:rowOff>
    </xdr:from>
    <xdr:ext cx="762000" cy="259045"/>
    <xdr:sp macro="" textlink="">
      <xdr:nvSpPr>
        <xdr:cNvPr id="418" name="テキスト ボックス 417"/>
        <xdr:cNvSpPr txBox="1"/>
      </xdr:nvSpPr>
      <xdr:spPr>
        <a:xfrm>
          <a:off x="13131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平成７年に借入した「月輪小学校用地取得事業」の元利償還額の減少や、平成</a:t>
          </a:r>
          <a:r>
            <a:rPr kumimoji="1" lang="en-US" altLang="ja-JP" sz="1100">
              <a:solidFill>
                <a:sysClr val="windowText" lastClr="000000"/>
              </a:solidFill>
              <a:effectLst/>
              <a:latin typeface="+mn-lt"/>
              <a:ea typeface="+mn-ea"/>
              <a:cs typeface="+mn-cs"/>
            </a:rPr>
            <a:t>21</a:t>
          </a:r>
          <a:r>
            <a:rPr kumimoji="1" lang="ja-JP" altLang="en-US" sz="1100">
              <a:solidFill>
                <a:sysClr val="windowText" lastClr="000000"/>
              </a:solidFill>
              <a:effectLst/>
              <a:latin typeface="+mn-lt"/>
              <a:ea typeface="+mn-ea"/>
              <a:cs typeface="+mn-cs"/>
            </a:rPr>
            <a:t>年に借入した「宮小校舎耐震補強・大規模改造事業」及び「まちづくり交付金事業」の償還終了などに伴い、</a:t>
          </a:r>
          <a:r>
            <a:rPr kumimoji="1" lang="ja-JP" altLang="ja-JP" sz="1100">
              <a:solidFill>
                <a:sysClr val="windowText" lastClr="000000"/>
              </a:solidFill>
              <a:effectLst/>
              <a:latin typeface="+mn-lt"/>
              <a:ea typeface="+mn-ea"/>
              <a:cs typeface="+mn-cs"/>
            </a:rPr>
            <a:t>地方債現在高が減少し、</a:t>
          </a:r>
          <a:r>
            <a:rPr kumimoji="1" lang="ja-JP" altLang="en-US" sz="1100">
              <a:solidFill>
                <a:sysClr val="windowText" lastClr="000000"/>
              </a:solidFill>
              <a:effectLst/>
              <a:latin typeface="+mn-lt"/>
              <a:ea typeface="+mn-ea"/>
              <a:cs typeface="+mn-cs"/>
            </a:rPr>
            <a:t>かつ、</a:t>
          </a:r>
          <a:r>
            <a:rPr kumimoji="1" lang="ja-JP" altLang="ja-JP" sz="1100">
              <a:solidFill>
                <a:sysClr val="windowText" lastClr="000000"/>
              </a:solidFill>
              <a:effectLst/>
              <a:latin typeface="+mn-lt"/>
              <a:ea typeface="+mn-ea"/>
              <a:cs typeface="+mn-cs"/>
            </a:rPr>
            <a:t>南部小学校</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事業建設事業（</a:t>
          </a:r>
          <a:r>
            <a:rPr kumimoji="1" lang="en-US" altLang="ja-JP" sz="1100">
              <a:solidFill>
                <a:sysClr val="windowText" lastClr="000000"/>
              </a:solidFill>
              <a:effectLst/>
              <a:latin typeface="+mn-lt"/>
              <a:ea typeface="+mn-ea"/>
              <a:cs typeface="+mn-cs"/>
            </a:rPr>
            <a:t>H21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R1</a:t>
          </a:r>
          <a:r>
            <a:rPr kumimoji="1" lang="ja-JP" altLang="ja-JP" sz="1100">
              <a:solidFill>
                <a:sysClr val="windowText" lastClr="000000"/>
              </a:solidFill>
              <a:effectLst/>
              <a:latin typeface="+mn-lt"/>
              <a:ea typeface="+mn-ea"/>
              <a:cs typeface="+mn-cs"/>
            </a:rPr>
            <a:t>）及び同小什器備品借上料（</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R1</a:t>
          </a:r>
          <a:r>
            <a:rPr kumimoji="1" lang="ja-JP" altLang="ja-JP" sz="1100">
              <a:solidFill>
                <a:sysClr val="windowText" lastClr="000000"/>
              </a:solidFill>
              <a:effectLst/>
              <a:latin typeface="+mn-lt"/>
              <a:ea typeface="+mn-ea"/>
              <a:cs typeface="+mn-cs"/>
            </a:rPr>
            <a:t>）の支払いの進行</a:t>
          </a:r>
          <a:r>
            <a:rPr kumimoji="1" lang="ja-JP" altLang="en-US" sz="1100">
              <a:solidFill>
                <a:sysClr val="windowText" lastClr="000000"/>
              </a:solidFill>
              <a:effectLst/>
              <a:latin typeface="+mn-lt"/>
              <a:ea typeface="+mn-ea"/>
              <a:cs typeface="+mn-cs"/>
            </a:rPr>
            <a:t>・終了</a:t>
          </a:r>
          <a:r>
            <a:rPr kumimoji="1" lang="ja-JP" altLang="ja-JP" sz="1100">
              <a:solidFill>
                <a:sysClr val="windowText" lastClr="000000"/>
              </a:solidFill>
              <a:effectLst/>
              <a:latin typeface="+mn-lt"/>
              <a:ea typeface="+mn-ea"/>
              <a:cs typeface="+mn-cs"/>
            </a:rPr>
            <a:t>により債務負担行為による支出予定額が減少したため、将来負担比率が昨年度より▲</a:t>
          </a:r>
          <a:r>
            <a:rPr kumimoji="1" lang="en-US" altLang="ja-JP" sz="1100">
              <a:solidFill>
                <a:sysClr val="windowText" lastClr="000000"/>
              </a:solidFill>
              <a:effectLst/>
              <a:latin typeface="+mn-lt"/>
              <a:ea typeface="+mn-ea"/>
              <a:cs typeface="+mn-cs"/>
            </a:rPr>
            <a:t>8.5</a:t>
          </a:r>
          <a:r>
            <a:rPr kumimoji="1" lang="ja-JP" altLang="ja-JP" sz="1100">
              <a:solidFill>
                <a:sysClr val="windowText" lastClr="000000"/>
              </a:solidFill>
              <a:effectLst/>
              <a:latin typeface="+mn-lt"/>
              <a:ea typeface="+mn-ea"/>
              <a:cs typeface="+mn-cs"/>
            </a:rPr>
            <a:t>％減少した。</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99416</xdr:rowOff>
    </xdr:from>
    <xdr:to>
      <xdr:col>81</xdr:col>
      <xdr:colOff>44450</xdr:colOff>
      <xdr:row>15</xdr:row>
      <xdr:rowOff>140437</xdr:rowOff>
    </xdr:to>
    <xdr:cxnSp macro="">
      <xdr:nvCxnSpPr>
        <xdr:cNvPr id="450" name="直線コネクタ 449"/>
        <xdr:cNvCxnSpPr/>
      </xdr:nvCxnSpPr>
      <xdr:spPr>
        <a:xfrm flipV="1">
          <a:off x="16179800" y="2671166"/>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140437</xdr:rowOff>
    </xdr:from>
    <xdr:to>
      <xdr:col>77</xdr:col>
      <xdr:colOff>44450</xdr:colOff>
      <xdr:row>16</xdr:row>
      <xdr:rowOff>5664</xdr:rowOff>
    </xdr:to>
    <xdr:cxnSp macro="">
      <xdr:nvCxnSpPr>
        <xdr:cNvPr id="453" name="直線コネクタ 452"/>
        <xdr:cNvCxnSpPr/>
      </xdr:nvCxnSpPr>
      <xdr:spPr>
        <a:xfrm flipV="1">
          <a:off x="15290800" y="2712187"/>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5664</xdr:rowOff>
    </xdr:from>
    <xdr:to>
      <xdr:col>72</xdr:col>
      <xdr:colOff>203200</xdr:colOff>
      <xdr:row>16</xdr:row>
      <xdr:rowOff>27864</xdr:rowOff>
    </xdr:to>
    <xdr:cxnSp macro="">
      <xdr:nvCxnSpPr>
        <xdr:cNvPr id="456" name="直線コネクタ 455"/>
        <xdr:cNvCxnSpPr/>
      </xdr:nvCxnSpPr>
      <xdr:spPr>
        <a:xfrm flipV="1">
          <a:off x="14401800" y="2748864"/>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27864</xdr:rowOff>
    </xdr:from>
    <xdr:to>
      <xdr:col>68</xdr:col>
      <xdr:colOff>152400</xdr:colOff>
      <xdr:row>16</xdr:row>
      <xdr:rowOff>66472</xdr:rowOff>
    </xdr:to>
    <xdr:cxnSp macro="">
      <xdr:nvCxnSpPr>
        <xdr:cNvPr id="459" name="直線コネクタ 458"/>
        <xdr:cNvCxnSpPr/>
      </xdr:nvCxnSpPr>
      <xdr:spPr>
        <a:xfrm flipV="1">
          <a:off x="13512800" y="27710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48616</xdr:rowOff>
    </xdr:from>
    <xdr:to>
      <xdr:col>81</xdr:col>
      <xdr:colOff>95250</xdr:colOff>
      <xdr:row>15</xdr:row>
      <xdr:rowOff>150216</xdr:rowOff>
    </xdr:to>
    <xdr:sp macro="" textlink="">
      <xdr:nvSpPr>
        <xdr:cNvPr id="469" name="楕円 468"/>
        <xdr:cNvSpPr/>
      </xdr:nvSpPr>
      <xdr:spPr>
        <a:xfrm>
          <a:off x="16967200" y="26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20693</xdr:rowOff>
    </xdr:from>
    <xdr:ext cx="762000" cy="259045"/>
    <xdr:sp macro="" textlink="">
      <xdr:nvSpPr>
        <xdr:cNvPr id="470" name="将来負担の状況該当値テキスト"/>
        <xdr:cNvSpPr txBox="1"/>
      </xdr:nvSpPr>
      <xdr:spPr>
        <a:xfrm>
          <a:off x="17106900" y="259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89637</xdr:rowOff>
    </xdr:from>
    <xdr:to>
      <xdr:col>77</xdr:col>
      <xdr:colOff>95250</xdr:colOff>
      <xdr:row>16</xdr:row>
      <xdr:rowOff>19787</xdr:rowOff>
    </xdr:to>
    <xdr:sp macro="" textlink="">
      <xdr:nvSpPr>
        <xdr:cNvPr id="471" name="楕円 470"/>
        <xdr:cNvSpPr/>
      </xdr:nvSpPr>
      <xdr:spPr>
        <a:xfrm>
          <a:off x="16129000" y="266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4564</xdr:rowOff>
    </xdr:from>
    <xdr:ext cx="736600" cy="259045"/>
    <xdr:sp macro="" textlink="">
      <xdr:nvSpPr>
        <xdr:cNvPr id="472" name="テキスト ボックス 471"/>
        <xdr:cNvSpPr txBox="1"/>
      </xdr:nvSpPr>
      <xdr:spPr>
        <a:xfrm>
          <a:off x="15798800" y="2747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126314</xdr:rowOff>
    </xdr:from>
    <xdr:to>
      <xdr:col>73</xdr:col>
      <xdr:colOff>44450</xdr:colOff>
      <xdr:row>16</xdr:row>
      <xdr:rowOff>56464</xdr:rowOff>
    </xdr:to>
    <xdr:sp macro="" textlink="">
      <xdr:nvSpPr>
        <xdr:cNvPr id="473" name="楕円 472"/>
        <xdr:cNvSpPr/>
      </xdr:nvSpPr>
      <xdr:spPr>
        <a:xfrm>
          <a:off x="15240000" y="269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41241</xdr:rowOff>
    </xdr:from>
    <xdr:ext cx="762000" cy="259045"/>
    <xdr:sp macro="" textlink="">
      <xdr:nvSpPr>
        <xdr:cNvPr id="474" name="テキスト ボックス 473"/>
        <xdr:cNvSpPr txBox="1"/>
      </xdr:nvSpPr>
      <xdr:spPr>
        <a:xfrm>
          <a:off x="14909800" y="278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148514</xdr:rowOff>
    </xdr:from>
    <xdr:to>
      <xdr:col>68</xdr:col>
      <xdr:colOff>203200</xdr:colOff>
      <xdr:row>16</xdr:row>
      <xdr:rowOff>78664</xdr:rowOff>
    </xdr:to>
    <xdr:sp macro="" textlink="">
      <xdr:nvSpPr>
        <xdr:cNvPr id="475" name="楕円 474"/>
        <xdr:cNvSpPr/>
      </xdr:nvSpPr>
      <xdr:spPr>
        <a:xfrm>
          <a:off x="14351000" y="27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63441</xdr:rowOff>
    </xdr:from>
    <xdr:ext cx="762000" cy="259045"/>
    <xdr:sp macro="" textlink="">
      <xdr:nvSpPr>
        <xdr:cNvPr id="476" name="テキスト ボックス 475"/>
        <xdr:cNvSpPr txBox="1"/>
      </xdr:nvSpPr>
      <xdr:spPr>
        <a:xfrm>
          <a:off x="14020800" y="280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15672</xdr:rowOff>
    </xdr:from>
    <xdr:to>
      <xdr:col>64</xdr:col>
      <xdr:colOff>152400</xdr:colOff>
      <xdr:row>16</xdr:row>
      <xdr:rowOff>117272</xdr:rowOff>
    </xdr:to>
    <xdr:sp macro="" textlink="">
      <xdr:nvSpPr>
        <xdr:cNvPr id="477" name="楕円 476"/>
        <xdr:cNvSpPr/>
      </xdr:nvSpPr>
      <xdr:spPr>
        <a:xfrm>
          <a:off x="13462000" y="27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102049</xdr:rowOff>
    </xdr:from>
    <xdr:ext cx="762000" cy="259045"/>
    <xdr:sp macro="" textlink="">
      <xdr:nvSpPr>
        <xdr:cNvPr id="478" name="テキスト ボックス 477"/>
        <xdr:cNvSpPr txBox="1"/>
      </xdr:nvSpPr>
      <xdr:spPr>
        <a:xfrm>
          <a:off x="13131800" y="284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19,294
18,786
29.68
6,556,193
6,384,574
152,969
4,251,438
5,289,706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計画的な採用による職員数の抑制等により、過去５年とも類似団体平均を下回る水準で推移している。今後も現在の水準を維持・向上させていきたい。</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35</xdr:row>
      <xdr:rowOff>156718</xdr:rowOff>
    </xdr:to>
    <xdr:cxnSp macro="">
      <xdr:nvCxnSpPr>
        <xdr:cNvPr id="64" name="直線コネクタ 63"/>
        <xdr:cNvCxnSpPr/>
      </xdr:nvCxnSpPr>
      <xdr:spPr>
        <a:xfrm>
          <a:off x="3987800" y="6130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129286</xdr:rowOff>
    </xdr:from>
    <xdr:to>
      <xdr:col>19</xdr:col>
      <xdr:colOff>187325</xdr:colOff>
      <xdr:row>36</xdr:row>
      <xdr:rowOff>30988</xdr:rowOff>
    </xdr:to>
    <xdr:cxnSp macro="">
      <xdr:nvCxnSpPr>
        <xdr:cNvPr id="67" name="直線コネクタ 66"/>
        <xdr:cNvCxnSpPr/>
      </xdr:nvCxnSpPr>
      <xdr:spPr>
        <a:xfrm flipV="1">
          <a:off x="3098800" y="6130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30988</xdr:rowOff>
    </xdr:to>
    <xdr:cxnSp macro="">
      <xdr:nvCxnSpPr>
        <xdr:cNvPr id="70" name="直線コネクタ 69"/>
        <xdr:cNvCxnSpPr/>
      </xdr:nvCxnSpPr>
      <xdr:spPr>
        <a:xfrm>
          <a:off x="2209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30988</xdr:rowOff>
    </xdr:to>
    <xdr:cxnSp macro="">
      <xdr:nvCxnSpPr>
        <xdr:cNvPr id="73" name="直線コネクタ 72"/>
        <xdr:cNvCxnSpPr/>
      </xdr:nvCxnSpPr>
      <xdr:spPr>
        <a:xfrm flipV="1">
          <a:off x="1320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18813</xdr:rowOff>
    </xdr:from>
    <xdr:ext cx="736600" cy="259045"/>
    <xdr:sp macro="" textlink="">
      <xdr:nvSpPr>
        <xdr:cNvPr id="86" name="テキスト ボックス 85"/>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過去５年とも類似団体平均を大きく上回る比較的高い水準で推移している。これは事務事業の委託や、電算化の推進、公用車のリース化、児童生徒急増対応のプレハブ校舎借上等が要因と思われる。</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22.5</a:t>
          </a:r>
          <a:r>
            <a:rPr kumimoji="1" lang="ja-JP" altLang="ja-JP" sz="1100">
              <a:solidFill>
                <a:sysClr val="windowText" lastClr="000000"/>
              </a:solidFill>
              <a:effectLst/>
              <a:latin typeface="+mn-lt"/>
              <a:ea typeface="+mn-ea"/>
              <a:cs typeface="+mn-cs"/>
            </a:rPr>
            <a:t>％と昨年度に比べて</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しているが、</a:t>
          </a:r>
          <a:r>
            <a:rPr kumimoji="1" lang="ja-JP" altLang="en-US" sz="1100">
              <a:solidFill>
                <a:sysClr val="windowText" lastClr="000000"/>
              </a:solidFill>
              <a:effectLst/>
              <a:latin typeface="+mn-lt"/>
              <a:ea typeface="+mn-ea"/>
              <a:cs typeface="+mn-cs"/>
            </a:rPr>
            <a:t>給食委託料や予防接種委託料等の減少</a:t>
          </a:r>
          <a:r>
            <a:rPr kumimoji="1" lang="ja-JP" altLang="ja-JP" sz="1100">
              <a:solidFill>
                <a:sysClr val="windowText" lastClr="000000"/>
              </a:solidFill>
              <a:effectLst/>
              <a:latin typeface="+mn-lt"/>
              <a:ea typeface="+mn-ea"/>
              <a:cs typeface="+mn-cs"/>
            </a:rPr>
            <a:t>が要因である。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20</xdr:row>
      <xdr:rowOff>157480</xdr:rowOff>
    </xdr:to>
    <xdr:cxnSp macro="">
      <xdr:nvCxnSpPr>
        <xdr:cNvPr id="125" name="直線コネクタ 124"/>
        <xdr:cNvCxnSpPr/>
      </xdr:nvCxnSpPr>
      <xdr:spPr>
        <a:xfrm flipV="1">
          <a:off x="15671800" y="3556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111760</xdr:rowOff>
    </xdr:from>
    <xdr:to>
      <xdr:col>78</xdr:col>
      <xdr:colOff>69850</xdr:colOff>
      <xdr:row>20</xdr:row>
      <xdr:rowOff>157480</xdr:rowOff>
    </xdr:to>
    <xdr:cxnSp macro="">
      <xdr:nvCxnSpPr>
        <xdr:cNvPr id="128" name="直線コネクタ 127"/>
        <xdr:cNvCxnSpPr/>
      </xdr:nvCxnSpPr>
      <xdr:spPr>
        <a:xfrm>
          <a:off x="14782800" y="3540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35560</xdr:rowOff>
    </xdr:from>
    <xdr:to>
      <xdr:col>73</xdr:col>
      <xdr:colOff>180975</xdr:colOff>
      <xdr:row>20</xdr:row>
      <xdr:rowOff>111760</xdr:rowOff>
    </xdr:to>
    <xdr:cxnSp macro="">
      <xdr:nvCxnSpPr>
        <xdr:cNvPr id="131" name="直線コネクタ 130"/>
        <xdr:cNvCxnSpPr/>
      </xdr:nvCxnSpPr>
      <xdr:spPr>
        <a:xfrm>
          <a:off x="13893800" y="3464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35560</xdr:rowOff>
    </xdr:from>
    <xdr:to>
      <xdr:col>69</xdr:col>
      <xdr:colOff>92075</xdr:colOff>
      <xdr:row>20</xdr:row>
      <xdr:rowOff>81280</xdr:rowOff>
    </xdr:to>
    <xdr:cxnSp macro="">
      <xdr:nvCxnSpPr>
        <xdr:cNvPr id="134" name="直線コネクタ 133"/>
        <xdr:cNvCxnSpPr/>
      </xdr:nvCxnSpPr>
      <xdr:spPr>
        <a:xfrm flipV="1">
          <a:off x="13004800" y="3464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4" name="楕円 143"/>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156227</xdr:rowOff>
    </xdr:from>
    <xdr:ext cx="762000" cy="259045"/>
    <xdr:sp macro="" textlink="">
      <xdr:nvSpPr>
        <xdr:cNvPr id="145" name="物件費該当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106680</xdr:rowOff>
    </xdr:from>
    <xdr:to>
      <xdr:col>78</xdr:col>
      <xdr:colOff>120650</xdr:colOff>
      <xdr:row>21</xdr:row>
      <xdr:rowOff>36830</xdr:rowOff>
    </xdr:to>
    <xdr:sp macro="" textlink="">
      <xdr:nvSpPr>
        <xdr:cNvPr id="146" name="楕円 145"/>
        <xdr:cNvSpPr/>
      </xdr:nvSpPr>
      <xdr:spPr>
        <a:xfrm>
          <a:off x="15621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21607</xdr:rowOff>
    </xdr:from>
    <xdr:ext cx="736600" cy="259045"/>
    <xdr:sp macro="" textlink="">
      <xdr:nvSpPr>
        <xdr:cNvPr id="147" name="テキスト ボックス 146"/>
        <xdr:cNvSpPr txBox="1"/>
      </xdr:nvSpPr>
      <xdr:spPr>
        <a:xfrm>
          <a:off x="15290800" y="362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60960</xdr:rowOff>
    </xdr:from>
    <xdr:to>
      <xdr:col>74</xdr:col>
      <xdr:colOff>31750</xdr:colOff>
      <xdr:row>20</xdr:row>
      <xdr:rowOff>162560</xdr:rowOff>
    </xdr:to>
    <xdr:sp macro="" textlink="">
      <xdr:nvSpPr>
        <xdr:cNvPr id="148" name="楕円 147"/>
        <xdr:cNvSpPr/>
      </xdr:nvSpPr>
      <xdr:spPr>
        <a:xfrm>
          <a:off x="14732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147337</xdr:rowOff>
    </xdr:from>
    <xdr:ext cx="762000" cy="259045"/>
    <xdr:sp macro="" textlink="">
      <xdr:nvSpPr>
        <xdr:cNvPr id="149" name="テキスト ボックス 148"/>
        <xdr:cNvSpPr txBox="1"/>
      </xdr:nvSpPr>
      <xdr:spPr>
        <a:xfrm>
          <a:off x="14401800" y="357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156210</xdr:rowOff>
    </xdr:from>
    <xdr:to>
      <xdr:col>69</xdr:col>
      <xdr:colOff>142875</xdr:colOff>
      <xdr:row>20</xdr:row>
      <xdr:rowOff>86360</xdr:rowOff>
    </xdr:to>
    <xdr:sp macro="" textlink="">
      <xdr:nvSpPr>
        <xdr:cNvPr id="150" name="楕円 149"/>
        <xdr:cNvSpPr/>
      </xdr:nvSpPr>
      <xdr:spPr>
        <a:xfrm>
          <a:off x="13843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71137</xdr:rowOff>
    </xdr:from>
    <xdr:ext cx="762000" cy="259045"/>
    <xdr:sp macro="" textlink="">
      <xdr:nvSpPr>
        <xdr:cNvPr id="151" name="テキスト ボックス 150"/>
        <xdr:cNvSpPr txBox="1"/>
      </xdr:nvSpPr>
      <xdr:spPr>
        <a:xfrm>
          <a:off x="13512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30480</xdr:rowOff>
    </xdr:from>
    <xdr:to>
      <xdr:col>65</xdr:col>
      <xdr:colOff>53975</xdr:colOff>
      <xdr:row>20</xdr:row>
      <xdr:rowOff>132080</xdr:rowOff>
    </xdr:to>
    <xdr:sp macro="" textlink="">
      <xdr:nvSpPr>
        <xdr:cNvPr id="152" name="楕円 151"/>
        <xdr:cNvSpPr/>
      </xdr:nvSpPr>
      <xdr:spPr>
        <a:xfrm>
          <a:off x="12954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116857</xdr:rowOff>
    </xdr:from>
    <xdr:ext cx="762000" cy="259045"/>
    <xdr:sp macro="" textlink="">
      <xdr:nvSpPr>
        <xdr:cNvPr id="153" name="テキスト ボックス 152"/>
        <xdr:cNvSpPr txBox="1"/>
      </xdr:nvSpPr>
      <xdr:spPr>
        <a:xfrm>
          <a:off x="12623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年度においては前年度比</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増となり、過去５年とも類似団体を上回り、その水準も上昇傾向にある。人口増に伴い乳幼児・児童等にかかる児童手当やこども医療費、保育所保育実施委託料等の子育て支援の扶助費需要が高いことが要因である。特に保育所保育実施委託料は、入所児童数・単価ともに増加傾向にあり、著しい伸びを見せてい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58</xdr:row>
      <xdr:rowOff>18143</xdr:rowOff>
    </xdr:to>
    <xdr:cxnSp macro="">
      <xdr:nvCxnSpPr>
        <xdr:cNvPr id="188" name="直線コネクタ 187"/>
        <xdr:cNvCxnSpPr/>
      </xdr:nvCxnSpPr>
      <xdr:spPr>
        <a:xfrm>
          <a:off x="3987800" y="98642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91622</xdr:rowOff>
    </xdr:to>
    <xdr:cxnSp macro="">
      <xdr:nvCxnSpPr>
        <xdr:cNvPr id="191" name="直線コネクタ 190"/>
        <xdr:cNvCxnSpPr/>
      </xdr:nvCxnSpPr>
      <xdr:spPr>
        <a:xfrm>
          <a:off x="3098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48078</xdr:rowOff>
    </xdr:to>
    <xdr:cxnSp macro="">
      <xdr:nvCxnSpPr>
        <xdr:cNvPr id="194" name="直線コネクタ 193"/>
        <xdr:cNvCxnSpPr/>
      </xdr:nvCxnSpPr>
      <xdr:spPr>
        <a:xfrm>
          <a:off x="2209800" y="980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37193</xdr:rowOff>
    </xdr:to>
    <xdr:cxnSp macro="">
      <xdr:nvCxnSpPr>
        <xdr:cNvPr id="197" name="直線コネクタ 196"/>
        <xdr:cNvCxnSpPr/>
      </xdr:nvCxnSpPr>
      <xdr:spPr>
        <a:xfrm>
          <a:off x="1320800" y="9613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138793</xdr:rowOff>
    </xdr:from>
    <xdr:to>
      <xdr:col>24</xdr:col>
      <xdr:colOff>76200</xdr:colOff>
      <xdr:row>58</xdr:row>
      <xdr:rowOff>68943</xdr:rowOff>
    </xdr:to>
    <xdr:sp macro="" textlink="">
      <xdr:nvSpPr>
        <xdr:cNvPr id="207" name="楕円 206"/>
        <xdr:cNvSpPr/>
      </xdr:nvSpPr>
      <xdr:spPr>
        <a:xfrm>
          <a:off x="4775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110870</xdr:rowOff>
    </xdr:from>
    <xdr:ext cx="762000" cy="259045"/>
    <xdr:sp macro="" textlink="">
      <xdr:nvSpPr>
        <xdr:cNvPr id="208" name="扶助費該当値テキスト"/>
        <xdr:cNvSpPr txBox="1"/>
      </xdr:nvSpPr>
      <xdr:spPr>
        <a:xfrm>
          <a:off x="4914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09" name="楕円 208"/>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0" name="テキスト ボックス 209"/>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1" name="楕円 210"/>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2" name="テキスト ボックス 211"/>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3" name="楕円 212"/>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4" name="テキスト ボックス 213"/>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過去５年とも類似団体平均を大きく下回っており、低い水準のまま推移している。各特別会計への繰出金が主なものである。</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9.1</a:t>
          </a:r>
          <a:r>
            <a:rPr kumimoji="1" lang="ja-JP" altLang="ja-JP" sz="1100">
              <a:solidFill>
                <a:sysClr val="windowText" lastClr="000000"/>
              </a:solidFill>
              <a:effectLst/>
              <a:latin typeface="+mn-lt"/>
              <a:ea typeface="+mn-ea"/>
              <a:cs typeface="+mn-cs"/>
            </a:rPr>
            <a:t>％と前年度に比べて</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今後は高齢化に伴う増大が見込まれることから、保険税・保険料や使用料の適正化を図ることなどにより、税収を主な財源とする一般会計の負担を減らしていくよう努める。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54</xdr:row>
      <xdr:rowOff>134620</xdr:rowOff>
    </xdr:to>
    <xdr:cxnSp macro="">
      <xdr:nvCxnSpPr>
        <xdr:cNvPr id="249" name="直線コネクタ 248"/>
        <xdr:cNvCxnSpPr/>
      </xdr:nvCxnSpPr>
      <xdr:spPr>
        <a:xfrm>
          <a:off x="15671800" y="9362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54</xdr:row>
      <xdr:rowOff>104140</xdr:rowOff>
    </xdr:to>
    <xdr:cxnSp macro="">
      <xdr:nvCxnSpPr>
        <xdr:cNvPr id="252" name="直線コネクタ 251"/>
        <xdr:cNvCxnSpPr/>
      </xdr:nvCxnSpPr>
      <xdr:spPr>
        <a:xfrm>
          <a:off x="14782800" y="9354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54</xdr:row>
      <xdr:rowOff>111760</xdr:rowOff>
    </xdr:to>
    <xdr:cxnSp macro="">
      <xdr:nvCxnSpPr>
        <xdr:cNvPr id="255" name="直線コネクタ 254"/>
        <xdr:cNvCxnSpPr/>
      </xdr:nvCxnSpPr>
      <xdr:spPr>
        <a:xfrm flipV="1">
          <a:off x="13893800" y="9354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111760</xdr:rowOff>
    </xdr:from>
    <xdr:to>
      <xdr:col>69</xdr:col>
      <xdr:colOff>92075</xdr:colOff>
      <xdr:row>54</xdr:row>
      <xdr:rowOff>149860</xdr:rowOff>
    </xdr:to>
    <xdr:cxnSp macro="">
      <xdr:nvCxnSpPr>
        <xdr:cNvPr id="258" name="直線コネクタ 257"/>
        <xdr:cNvCxnSpPr/>
      </xdr:nvCxnSpPr>
      <xdr:spPr>
        <a:xfrm flipV="1">
          <a:off x="13004800" y="9370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68" name="楕円 267"/>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100347</xdr:rowOff>
    </xdr:from>
    <xdr:ext cx="762000" cy="259045"/>
    <xdr:sp macro="" textlink="">
      <xdr:nvSpPr>
        <xdr:cNvPr id="269" name="その他該当値テキスト"/>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70" name="楕円 269"/>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71" name="テキスト ボックス 270"/>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45720</xdr:rowOff>
    </xdr:from>
    <xdr:to>
      <xdr:col>74</xdr:col>
      <xdr:colOff>31750</xdr:colOff>
      <xdr:row>54</xdr:row>
      <xdr:rowOff>147320</xdr:rowOff>
    </xdr:to>
    <xdr:sp macro="" textlink="">
      <xdr:nvSpPr>
        <xdr:cNvPr id="272" name="楕円 271"/>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157497</xdr:rowOff>
    </xdr:from>
    <xdr:ext cx="762000" cy="259045"/>
    <xdr:sp macro="" textlink="">
      <xdr:nvSpPr>
        <xdr:cNvPr id="273" name="テキスト ボックス 272"/>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4" name="楕円 273"/>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5" name="テキスト ボックス 274"/>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99060</xdr:rowOff>
    </xdr:from>
    <xdr:to>
      <xdr:col>65</xdr:col>
      <xdr:colOff>53975</xdr:colOff>
      <xdr:row>55</xdr:row>
      <xdr:rowOff>29210</xdr:rowOff>
    </xdr:to>
    <xdr:sp macro="" textlink="">
      <xdr:nvSpPr>
        <xdr:cNvPr id="276" name="楕円 275"/>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39387</xdr:rowOff>
    </xdr:from>
    <xdr:ext cx="762000" cy="259045"/>
    <xdr:sp macro="" textlink="">
      <xdr:nvSpPr>
        <xdr:cNvPr id="277" name="テキスト ボックス 276"/>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乳幼児・児童の人口増に伴い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子育て支援関連の補助費等が類似団体平均</a:t>
          </a:r>
          <a:r>
            <a:rPr kumimoji="1" lang="ja-JP" altLang="ja-JP" sz="1100" baseline="0">
              <a:solidFill>
                <a:sysClr val="windowText" lastClr="000000"/>
              </a:solidFill>
              <a:effectLst/>
              <a:latin typeface="+mn-lt"/>
              <a:ea typeface="+mn-ea"/>
              <a:cs typeface="+mn-cs"/>
            </a:rPr>
            <a:t>を上回る水準で推移している。</a:t>
          </a:r>
          <a:r>
            <a:rPr kumimoji="1" lang="ja-JP" altLang="en-US" sz="1100" baseline="0">
              <a:solidFill>
                <a:sysClr val="windowText" lastClr="000000"/>
              </a:solidFill>
              <a:effectLst/>
              <a:latin typeface="+mn-lt"/>
              <a:ea typeface="+mn-ea"/>
              <a:cs typeface="+mn-cs"/>
            </a:rPr>
            <a:t>令和元</a:t>
          </a:r>
          <a:r>
            <a:rPr kumimoji="1" lang="ja-JP" altLang="ja-JP" sz="1100" baseline="0">
              <a:solidFill>
                <a:sysClr val="windowText" lastClr="000000"/>
              </a:solidFill>
              <a:effectLst/>
              <a:latin typeface="+mn-lt"/>
              <a:ea typeface="+mn-ea"/>
              <a:cs typeface="+mn-cs"/>
            </a:rPr>
            <a:t>年度は</a:t>
          </a:r>
          <a:r>
            <a:rPr kumimoji="1" lang="en-US" altLang="ja-JP" sz="1100" baseline="0">
              <a:solidFill>
                <a:sysClr val="windowText" lastClr="000000"/>
              </a:solidFill>
              <a:effectLst/>
              <a:latin typeface="+mn-lt"/>
              <a:ea typeface="+mn-ea"/>
              <a:cs typeface="+mn-cs"/>
            </a:rPr>
            <a:t>14.6</a:t>
          </a:r>
          <a:r>
            <a:rPr kumimoji="1" lang="ja-JP" altLang="ja-JP" sz="1100" baseline="0">
              <a:solidFill>
                <a:sysClr val="windowText" lastClr="000000"/>
              </a:solidFill>
              <a:effectLst/>
              <a:latin typeface="+mn-lt"/>
              <a:ea typeface="+mn-ea"/>
              <a:cs typeface="+mn-cs"/>
            </a:rPr>
            <a:t>％と前年度に比べて</a:t>
          </a:r>
          <a:r>
            <a:rPr kumimoji="1" lang="ja-JP" altLang="en-US" sz="1100" baseline="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0.5</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減少</a:t>
          </a:r>
          <a:r>
            <a:rPr kumimoji="1" lang="ja-JP" altLang="ja-JP" sz="1100" baseline="0">
              <a:solidFill>
                <a:sysClr val="windowText" lastClr="000000"/>
              </a:solidFill>
              <a:effectLst/>
              <a:latin typeface="+mn-lt"/>
              <a:ea typeface="+mn-ea"/>
              <a:cs typeface="+mn-cs"/>
            </a:rPr>
            <a:t>している</a:t>
          </a:r>
          <a:r>
            <a:rPr kumimoji="1" lang="ja-JP" altLang="en-US" sz="1100" baseline="0">
              <a:solidFill>
                <a:sysClr val="windowText" lastClr="000000"/>
              </a:solidFill>
              <a:effectLst/>
              <a:latin typeface="+mn-lt"/>
              <a:ea typeface="+mn-ea"/>
              <a:cs typeface="+mn-cs"/>
            </a:rPr>
            <a:t>が、比企広域消防組合常備消防費負担金（経常分）や埼玉中部資源循環組合負担金が減</a:t>
          </a:r>
          <a:r>
            <a:rPr kumimoji="1" lang="ja-JP" altLang="ja-JP" sz="1100" baseline="0">
              <a:solidFill>
                <a:sysClr val="windowText" lastClr="000000"/>
              </a:solidFill>
              <a:effectLst/>
              <a:latin typeface="+mn-lt"/>
              <a:ea typeface="+mn-ea"/>
              <a:cs typeface="+mn-cs"/>
            </a:rPr>
            <a:t>額となったこと</a:t>
          </a:r>
          <a:r>
            <a:rPr kumimoji="1" lang="ja-JP" altLang="ja-JP" sz="1100">
              <a:solidFill>
                <a:sysClr val="windowText" lastClr="000000"/>
              </a:solidFill>
              <a:effectLst/>
              <a:latin typeface="+mn-lt"/>
              <a:ea typeface="+mn-ea"/>
              <a:cs typeface="+mn-cs"/>
            </a:rPr>
            <a:t>が要因である。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74422</xdr:rowOff>
    </xdr:to>
    <xdr:cxnSp macro="">
      <xdr:nvCxnSpPr>
        <xdr:cNvPr id="307" name="直線コネクタ 306"/>
        <xdr:cNvCxnSpPr/>
      </xdr:nvCxnSpPr>
      <xdr:spPr>
        <a:xfrm flipV="1">
          <a:off x="15671800" y="63952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74422</xdr:rowOff>
    </xdr:to>
    <xdr:cxnSp macro="">
      <xdr:nvCxnSpPr>
        <xdr:cNvPr id="310" name="直線コネクタ 309"/>
        <xdr:cNvCxnSpPr/>
      </xdr:nvCxnSpPr>
      <xdr:spPr>
        <a:xfrm>
          <a:off x="14782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78994</xdr:rowOff>
    </xdr:to>
    <xdr:cxnSp macro="">
      <xdr:nvCxnSpPr>
        <xdr:cNvPr id="313" name="直線コネクタ 312"/>
        <xdr:cNvCxnSpPr/>
      </xdr:nvCxnSpPr>
      <xdr:spPr>
        <a:xfrm flipV="1">
          <a:off x="13893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78994</xdr:rowOff>
    </xdr:to>
    <xdr:cxnSp macro="">
      <xdr:nvCxnSpPr>
        <xdr:cNvPr id="316" name="直線コネクタ 315"/>
        <xdr:cNvCxnSpPr/>
      </xdr:nvCxnSpPr>
      <xdr:spPr>
        <a:xfrm>
          <a:off x="13004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6" name="楕円 325"/>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7"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8" name="楕円 327"/>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9" name="テキスト ボックス 328"/>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0" name="楕円 329"/>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1" name="テキスト ボックス 330"/>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2" name="楕円 331"/>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3" name="テキスト ボックス 332"/>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4" name="楕円 333"/>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5" name="テキスト ボックス 334"/>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年度については昨年度比▲</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％減の</a:t>
          </a:r>
          <a:r>
            <a:rPr kumimoji="1" lang="en-US" altLang="ja-JP" sz="1100">
              <a:solidFill>
                <a:sysClr val="windowText" lastClr="000000"/>
              </a:solidFill>
              <a:effectLst/>
              <a:latin typeface="+mn-lt"/>
              <a:ea typeface="+mn-ea"/>
              <a:cs typeface="+mn-cs"/>
            </a:rPr>
            <a:t>14.5</a:t>
          </a:r>
          <a:r>
            <a:rPr kumimoji="1" lang="ja-JP" altLang="ja-JP" sz="1100">
              <a:solidFill>
                <a:sysClr val="windowText" lastClr="000000"/>
              </a:solidFill>
              <a:effectLst/>
              <a:latin typeface="+mn-lt"/>
              <a:ea typeface="+mn-ea"/>
              <a:cs typeface="+mn-cs"/>
            </a:rPr>
            <a:t>％となっている。平成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年度は類似団体平均</a:t>
          </a:r>
          <a:r>
            <a:rPr kumimoji="1" lang="ja-JP" altLang="en-US" sz="1100">
              <a:solidFill>
                <a:sysClr val="windowText" lastClr="000000"/>
              </a:solidFill>
              <a:effectLst/>
              <a:latin typeface="+mn-lt"/>
              <a:ea typeface="+mn-ea"/>
              <a:cs typeface="+mn-cs"/>
            </a:rPr>
            <a:t>以上の数値であった</a:t>
          </a:r>
          <a:r>
            <a:rPr kumimoji="1" lang="ja-JP" altLang="ja-JP" sz="1100">
              <a:solidFill>
                <a:sysClr val="windowText" lastClr="000000"/>
              </a:solidFill>
              <a:effectLst/>
              <a:latin typeface="+mn-lt"/>
              <a:ea typeface="+mn-ea"/>
              <a:cs typeface="+mn-cs"/>
            </a:rPr>
            <a:t>が、今回は類似団体平均</a:t>
          </a:r>
          <a:r>
            <a:rPr kumimoji="1" lang="ja-JP" altLang="en-US" sz="1100">
              <a:solidFill>
                <a:sysClr val="windowText" lastClr="000000"/>
              </a:solidFill>
              <a:effectLst/>
              <a:latin typeface="+mn-lt"/>
              <a:ea typeface="+mn-ea"/>
              <a:cs typeface="+mn-cs"/>
            </a:rPr>
            <a:t>を下回った</a:t>
          </a:r>
          <a:r>
            <a:rPr kumimoji="1" lang="ja-JP" altLang="ja-JP" sz="1100">
              <a:solidFill>
                <a:sysClr val="windowText" lastClr="000000"/>
              </a:solidFill>
              <a:effectLst/>
              <a:latin typeface="+mn-lt"/>
              <a:ea typeface="+mn-ea"/>
              <a:cs typeface="+mn-cs"/>
            </a:rPr>
            <a:t>。公債費のピークは平成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年度であった</a:t>
          </a:r>
          <a:r>
            <a:rPr kumimoji="1" lang="ja-JP" altLang="en-US" sz="1100">
              <a:solidFill>
                <a:sysClr val="windowText" lastClr="000000"/>
              </a:solidFill>
              <a:effectLst/>
              <a:latin typeface="+mn-lt"/>
              <a:ea typeface="+mn-ea"/>
              <a:cs typeface="+mn-cs"/>
            </a:rPr>
            <a:t>が、令和元年度以降の起債発行により、後年度に再びピークが訪れる可能性がある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起債に依存しない財政運営</a:t>
          </a:r>
          <a:r>
            <a:rPr kumimoji="1" lang="ja-JP" altLang="en-US" sz="1100">
              <a:solidFill>
                <a:schemeClr val="dk1"/>
              </a:solidFill>
              <a:effectLst/>
              <a:latin typeface="+mn-lt"/>
              <a:ea typeface="+mn-ea"/>
              <a:cs typeface="+mn-cs"/>
            </a:rPr>
            <a:t>に努め</a:t>
          </a:r>
          <a:r>
            <a:rPr kumimoji="1" lang="ja-JP" altLang="ja-JP" sz="1100">
              <a:solidFill>
                <a:schemeClr val="dk1"/>
              </a:solidFill>
              <a:effectLst/>
              <a:latin typeface="+mn-lt"/>
              <a:ea typeface="+mn-ea"/>
              <a:cs typeface="+mn-cs"/>
            </a:rPr>
            <a:t>、現在の水準を下げていきたい。</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88137</xdr:rowOff>
    </xdr:to>
    <xdr:cxnSp macro="">
      <xdr:nvCxnSpPr>
        <xdr:cNvPr id="365" name="直線コネクタ 364"/>
        <xdr:cNvCxnSpPr/>
      </xdr:nvCxnSpPr>
      <xdr:spPr>
        <a:xfrm flipV="1">
          <a:off x="3987800" y="132486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101854</xdr:rowOff>
    </xdr:to>
    <xdr:cxnSp macro="">
      <xdr:nvCxnSpPr>
        <xdr:cNvPr id="368" name="直線コネクタ 367"/>
        <xdr:cNvCxnSpPr/>
      </xdr:nvCxnSpPr>
      <xdr:spPr>
        <a:xfrm flipV="1">
          <a:off x="3098800" y="132897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101854</xdr:rowOff>
    </xdr:to>
    <xdr:cxnSp macro="">
      <xdr:nvCxnSpPr>
        <xdr:cNvPr id="371" name="直線コネクタ 370"/>
        <xdr:cNvCxnSpPr/>
      </xdr:nvCxnSpPr>
      <xdr:spPr>
        <a:xfrm>
          <a:off x="2209800" y="13303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101854</xdr:rowOff>
    </xdr:to>
    <xdr:cxnSp macro="">
      <xdr:nvCxnSpPr>
        <xdr:cNvPr id="374" name="直線コネクタ 373"/>
        <xdr:cNvCxnSpPr/>
      </xdr:nvCxnSpPr>
      <xdr:spPr>
        <a:xfrm>
          <a:off x="1320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4" name="楕円 383"/>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5"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6" name="楕円 385"/>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87" name="テキスト ボックス 386"/>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8" name="楕円 387"/>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9" name="テキスト ボックス 388"/>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90" name="楕円 389"/>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91" name="テキスト ボックス 390"/>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2" name="楕円 391"/>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93" name="テキスト ボックス 392"/>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類似団体平均を上回る値で推移している。</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77.2</a:t>
          </a:r>
          <a:r>
            <a:rPr kumimoji="1" lang="ja-JP" altLang="ja-JP" sz="1100">
              <a:solidFill>
                <a:sysClr val="windowText" lastClr="000000"/>
              </a:solidFill>
              <a:effectLst/>
              <a:latin typeface="+mn-lt"/>
              <a:ea typeface="+mn-ea"/>
              <a:cs typeface="+mn-cs"/>
            </a:rPr>
            <a:t>％と前年度に比べて</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％の増となっているが、扶助費、</a:t>
          </a:r>
          <a:r>
            <a:rPr kumimoji="1" lang="ja-JP" altLang="en-US" sz="1100">
              <a:solidFill>
                <a:sysClr val="windowText" lastClr="000000"/>
              </a:solidFill>
              <a:effectLst/>
              <a:latin typeface="+mn-lt"/>
              <a:ea typeface="+mn-ea"/>
              <a:cs typeface="+mn-cs"/>
            </a:rPr>
            <a:t>人件費</a:t>
          </a:r>
          <a:r>
            <a:rPr kumimoji="1" lang="ja-JP" altLang="ja-JP" sz="1100">
              <a:solidFill>
                <a:sysClr val="windowText" lastClr="000000"/>
              </a:solidFill>
              <a:effectLst/>
              <a:latin typeface="+mn-lt"/>
              <a:ea typeface="+mn-ea"/>
              <a:cs typeface="+mn-cs"/>
            </a:rPr>
            <a:t>が増加していることが要因である。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109038</xdr:rowOff>
    </xdr:from>
    <xdr:to>
      <xdr:col>82</xdr:col>
      <xdr:colOff>107950</xdr:colOff>
      <xdr:row>77</xdr:row>
      <xdr:rowOff>141695</xdr:rowOff>
    </xdr:to>
    <xdr:cxnSp macro="">
      <xdr:nvCxnSpPr>
        <xdr:cNvPr id="428" name="直線コネクタ 427"/>
        <xdr:cNvCxnSpPr/>
      </xdr:nvCxnSpPr>
      <xdr:spPr>
        <a:xfrm>
          <a:off x="15671800" y="133106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95976</xdr:rowOff>
    </xdr:from>
    <xdr:to>
      <xdr:col>78</xdr:col>
      <xdr:colOff>69850</xdr:colOff>
      <xdr:row>77</xdr:row>
      <xdr:rowOff>109038</xdr:rowOff>
    </xdr:to>
    <xdr:cxnSp macro="">
      <xdr:nvCxnSpPr>
        <xdr:cNvPr id="431" name="直線コネクタ 430"/>
        <xdr:cNvCxnSpPr/>
      </xdr:nvCxnSpPr>
      <xdr:spPr>
        <a:xfrm>
          <a:off x="14782800" y="132976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95976</xdr:rowOff>
    </xdr:to>
    <xdr:cxnSp macro="">
      <xdr:nvCxnSpPr>
        <xdr:cNvPr id="434" name="直線コネクタ 433"/>
        <xdr:cNvCxnSpPr/>
      </xdr:nvCxnSpPr>
      <xdr:spPr>
        <a:xfrm>
          <a:off x="13893800" y="13294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63319</xdr:rowOff>
    </xdr:from>
    <xdr:to>
      <xdr:col>69</xdr:col>
      <xdr:colOff>92075</xdr:colOff>
      <xdr:row>77</xdr:row>
      <xdr:rowOff>92711</xdr:rowOff>
    </xdr:to>
    <xdr:cxnSp macro="">
      <xdr:nvCxnSpPr>
        <xdr:cNvPr id="437" name="直線コネクタ 436"/>
        <xdr:cNvCxnSpPr/>
      </xdr:nvCxnSpPr>
      <xdr:spPr>
        <a:xfrm>
          <a:off x="13004800" y="1326496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90895</xdr:rowOff>
    </xdr:from>
    <xdr:to>
      <xdr:col>82</xdr:col>
      <xdr:colOff>158750</xdr:colOff>
      <xdr:row>78</xdr:row>
      <xdr:rowOff>21045</xdr:rowOff>
    </xdr:to>
    <xdr:sp macro="" textlink="">
      <xdr:nvSpPr>
        <xdr:cNvPr id="447" name="楕円 446"/>
        <xdr:cNvSpPr/>
      </xdr:nvSpPr>
      <xdr:spPr>
        <a:xfrm>
          <a:off x="164592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62972</xdr:rowOff>
    </xdr:from>
    <xdr:ext cx="762000" cy="259045"/>
    <xdr:sp macro="" textlink="">
      <xdr:nvSpPr>
        <xdr:cNvPr id="448" name="公債費以外該当値テキスト"/>
        <xdr:cNvSpPr txBox="1"/>
      </xdr:nvSpPr>
      <xdr:spPr>
        <a:xfrm>
          <a:off x="165989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58238</xdr:rowOff>
    </xdr:from>
    <xdr:to>
      <xdr:col>78</xdr:col>
      <xdr:colOff>120650</xdr:colOff>
      <xdr:row>77</xdr:row>
      <xdr:rowOff>159838</xdr:rowOff>
    </xdr:to>
    <xdr:sp macro="" textlink="">
      <xdr:nvSpPr>
        <xdr:cNvPr id="449" name="楕円 448"/>
        <xdr:cNvSpPr/>
      </xdr:nvSpPr>
      <xdr:spPr>
        <a:xfrm>
          <a:off x="15621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144615</xdr:rowOff>
    </xdr:from>
    <xdr:ext cx="736600" cy="259045"/>
    <xdr:sp macro="" textlink="">
      <xdr:nvSpPr>
        <xdr:cNvPr id="450" name="テキスト ボックス 449"/>
        <xdr:cNvSpPr txBox="1"/>
      </xdr:nvSpPr>
      <xdr:spPr>
        <a:xfrm>
          <a:off x="15290800" y="133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45176</xdr:rowOff>
    </xdr:from>
    <xdr:to>
      <xdr:col>74</xdr:col>
      <xdr:colOff>31750</xdr:colOff>
      <xdr:row>77</xdr:row>
      <xdr:rowOff>146776</xdr:rowOff>
    </xdr:to>
    <xdr:sp macro="" textlink="">
      <xdr:nvSpPr>
        <xdr:cNvPr id="451" name="楕円 450"/>
        <xdr:cNvSpPr/>
      </xdr:nvSpPr>
      <xdr:spPr>
        <a:xfrm>
          <a:off x="14732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131553</xdr:rowOff>
    </xdr:from>
    <xdr:ext cx="762000" cy="259045"/>
    <xdr:sp macro="" textlink="">
      <xdr:nvSpPr>
        <xdr:cNvPr id="452" name="テキスト ボックス 451"/>
        <xdr:cNvSpPr txBox="1"/>
      </xdr:nvSpPr>
      <xdr:spPr>
        <a:xfrm>
          <a:off x="14401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3" name="楕円 452"/>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4" name="テキスト ボックス 453"/>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12519</xdr:rowOff>
    </xdr:from>
    <xdr:to>
      <xdr:col>65</xdr:col>
      <xdr:colOff>53975</xdr:colOff>
      <xdr:row>77</xdr:row>
      <xdr:rowOff>114119</xdr:rowOff>
    </xdr:to>
    <xdr:sp macro="" textlink="">
      <xdr:nvSpPr>
        <xdr:cNvPr id="455" name="楕円 454"/>
        <xdr:cNvSpPr/>
      </xdr:nvSpPr>
      <xdr:spPr>
        <a:xfrm>
          <a:off x="12954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98896</xdr:rowOff>
    </xdr:from>
    <xdr:ext cx="762000" cy="259045"/>
    <xdr:sp macro="" textlink="">
      <xdr:nvSpPr>
        <xdr:cNvPr id="456" name="テキスト ボックス 455"/>
        <xdr:cNvSpPr txBox="1"/>
      </xdr:nvSpPr>
      <xdr:spPr>
        <a:xfrm>
          <a:off x="12623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22541</xdr:rowOff>
    </xdr:from>
    <xdr:to>
      <xdr:col>29</xdr:col>
      <xdr:colOff>127000</xdr:colOff>
      <xdr:row>20</xdr:row>
      <xdr:rowOff>26950</xdr:rowOff>
    </xdr:to>
    <xdr:cxnSp macro="">
      <xdr:nvCxnSpPr>
        <xdr:cNvPr id="52" name="直線コネクタ 51"/>
        <xdr:cNvCxnSpPr/>
      </xdr:nvCxnSpPr>
      <xdr:spPr bwMode="auto">
        <a:xfrm>
          <a:off x="5003800" y="3499166"/>
          <a:ext cx="647700" cy="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171163</xdr:rowOff>
    </xdr:from>
    <xdr:to>
      <xdr:col>26</xdr:col>
      <xdr:colOff>50800</xdr:colOff>
      <xdr:row>20</xdr:row>
      <xdr:rowOff>22541</xdr:rowOff>
    </xdr:to>
    <xdr:cxnSp macro="">
      <xdr:nvCxnSpPr>
        <xdr:cNvPr id="55" name="直線コネクタ 54"/>
        <xdr:cNvCxnSpPr/>
      </xdr:nvCxnSpPr>
      <xdr:spPr bwMode="auto">
        <a:xfrm>
          <a:off x="4305300" y="3476338"/>
          <a:ext cx="698500" cy="22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171163</xdr:rowOff>
    </xdr:from>
    <xdr:to>
      <xdr:col>22</xdr:col>
      <xdr:colOff>114300</xdr:colOff>
      <xdr:row>20</xdr:row>
      <xdr:rowOff>11192</xdr:rowOff>
    </xdr:to>
    <xdr:cxnSp macro="">
      <xdr:nvCxnSpPr>
        <xdr:cNvPr id="58" name="直線コネクタ 57"/>
        <xdr:cNvCxnSpPr/>
      </xdr:nvCxnSpPr>
      <xdr:spPr bwMode="auto">
        <a:xfrm flipV="1">
          <a:off x="3606800" y="3476338"/>
          <a:ext cx="698500" cy="1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166346</xdr:rowOff>
    </xdr:from>
    <xdr:to>
      <xdr:col>18</xdr:col>
      <xdr:colOff>177800</xdr:colOff>
      <xdr:row>20</xdr:row>
      <xdr:rowOff>11192</xdr:rowOff>
    </xdr:to>
    <xdr:cxnSp macro="">
      <xdr:nvCxnSpPr>
        <xdr:cNvPr id="61" name="直線コネクタ 60"/>
        <xdr:cNvCxnSpPr/>
      </xdr:nvCxnSpPr>
      <xdr:spPr bwMode="auto">
        <a:xfrm>
          <a:off x="2908300" y="3471521"/>
          <a:ext cx="698500" cy="1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147600</xdr:rowOff>
    </xdr:from>
    <xdr:to>
      <xdr:col>29</xdr:col>
      <xdr:colOff>177800</xdr:colOff>
      <xdr:row>20</xdr:row>
      <xdr:rowOff>77750</xdr:rowOff>
    </xdr:to>
    <xdr:sp macro="" textlink="">
      <xdr:nvSpPr>
        <xdr:cNvPr id="71" name="楕円 70"/>
        <xdr:cNvSpPr/>
      </xdr:nvSpPr>
      <xdr:spPr bwMode="auto">
        <a:xfrm>
          <a:off x="5600700" y="345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119677</xdr:rowOff>
    </xdr:from>
    <xdr:ext cx="762000" cy="259045"/>
    <xdr:sp macro="" textlink="">
      <xdr:nvSpPr>
        <xdr:cNvPr id="72" name="人口1人当たり決算額の推移該当値テキスト130"/>
        <xdr:cNvSpPr txBox="1"/>
      </xdr:nvSpPr>
      <xdr:spPr>
        <a:xfrm>
          <a:off x="5740400" y="342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143191</xdr:rowOff>
    </xdr:from>
    <xdr:to>
      <xdr:col>26</xdr:col>
      <xdr:colOff>101600</xdr:colOff>
      <xdr:row>20</xdr:row>
      <xdr:rowOff>73341</xdr:rowOff>
    </xdr:to>
    <xdr:sp macro="" textlink="">
      <xdr:nvSpPr>
        <xdr:cNvPr id="73" name="楕円 72"/>
        <xdr:cNvSpPr/>
      </xdr:nvSpPr>
      <xdr:spPr bwMode="auto">
        <a:xfrm>
          <a:off x="4953000" y="344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58118</xdr:rowOff>
    </xdr:from>
    <xdr:ext cx="736600" cy="259045"/>
    <xdr:sp macro="" textlink="">
      <xdr:nvSpPr>
        <xdr:cNvPr id="74" name="テキスト ボックス 73"/>
        <xdr:cNvSpPr txBox="1"/>
      </xdr:nvSpPr>
      <xdr:spPr>
        <a:xfrm>
          <a:off x="4622800" y="3534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120363</xdr:rowOff>
    </xdr:from>
    <xdr:to>
      <xdr:col>22</xdr:col>
      <xdr:colOff>165100</xdr:colOff>
      <xdr:row>20</xdr:row>
      <xdr:rowOff>50513</xdr:rowOff>
    </xdr:to>
    <xdr:sp macro="" textlink="">
      <xdr:nvSpPr>
        <xdr:cNvPr id="75" name="楕円 74"/>
        <xdr:cNvSpPr/>
      </xdr:nvSpPr>
      <xdr:spPr bwMode="auto">
        <a:xfrm>
          <a:off x="4254500" y="342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35290</xdr:rowOff>
    </xdr:from>
    <xdr:ext cx="762000" cy="259045"/>
    <xdr:sp macro="" textlink="">
      <xdr:nvSpPr>
        <xdr:cNvPr id="76" name="テキスト ボックス 75"/>
        <xdr:cNvSpPr txBox="1"/>
      </xdr:nvSpPr>
      <xdr:spPr>
        <a:xfrm>
          <a:off x="3924300" y="35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131842</xdr:rowOff>
    </xdr:from>
    <xdr:to>
      <xdr:col>19</xdr:col>
      <xdr:colOff>38100</xdr:colOff>
      <xdr:row>20</xdr:row>
      <xdr:rowOff>61992</xdr:rowOff>
    </xdr:to>
    <xdr:sp macro="" textlink="">
      <xdr:nvSpPr>
        <xdr:cNvPr id="77" name="楕円 76"/>
        <xdr:cNvSpPr/>
      </xdr:nvSpPr>
      <xdr:spPr bwMode="auto">
        <a:xfrm>
          <a:off x="3556000" y="343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46769</xdr:rowOff>
    </xdr:from>
    <xdr:ext cx="762000" cy="259045"/>
    <xdr:sp macro="" textlink="">
      <xdr:nvSpPr>
        <xdr:cNvPr id="78" name="テキスト ボックス 77"/>
        <xdr:cNvSpPr txBox="1"/>
      </xdr:nvSpPr>
      <xdr:spPr>
        <a:xfrm>
          <a:off x="3225800" y="352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115546</xdr:rowOff>
    </xdr:from>
    <xdr:to>
      <xdr:col>15</xdr:col>
      <xdr:colOff>101600</xdr:colOff>
      <xdr:row>20</xdr:row>
      <xdr:rowOff>45696</xdr:rowOff>
    </xdr:to>
    <xdr:sp macro="" textlink="">
      <xdr:nvSpPr>
        <xdr:cNvPr id="79" name="楕円 78"/>
        <xdr:cNvSpPr/>
      </xdr:nvSpPr>
      <xdr:spPr bwMode="auto">
        <a:xfrm>
          <a:off x="2857500" y="3420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30473</xdr:rowOff>
    </xdr:from>
    <xdr:ext cx="762000" cy="259045"/>
    <xdr:sp macro="" textlink="">
      <xdr:nvSpPr>
        <xdr:cNvPr id="80" name="テキスト ボックス 79"/>
        <xdr:cNvSpPr txBox="1"/>
      </xdr:nvSpPr>
      <xdr:spPr>
        <a:xfrm>
          <a:off x="2527300" y="350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113112</xdr:rowOff>
    </xdr:from>
    <xdr:to>
      <xdr:col>29</xdr:col>
      <xdr:colOff>127000</xdr:colOff>
      <xdr:row>35</xdr:row>
      <xdr:rowOff>146717</xdr:rowOff>
    </xdr:to>
    <xdr:cxnSp macro="">
      <xdr:nvCxnSpPr>
        <xdr:cNvPr id="113" name="直線コネクタ 112"/>
        <xdr:cNvCxnSpPr/>
      </xdr:nvCxnSpPr>
      <xdr:spPr bwMode="auto">
        <a:xfrm>
          <a:off x="5003800" y="6723462"/>
          <a:ext cx="6477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131494</xdr:rowOff>
    </xdr:from>
    <xdr:ext cx="762000" cy="259045"/>
    <xdr:sp macro="" textlink="">
      <xdr:nvSpPr>
        <xdr:cNvPr id="114" name="人口1人当たり決算額の推移平均値テキスト445"/>
        <xdr:cNvSpPr txBox="1"/>
      </xdr:nvSpPr>
      <xdr:spPr>
        <a:xfrm>
          <a:off x="5740400" y="6741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84462</xdr:rowOff>
    </xdr:from>
    <xdr:to>
      <xdr:col>26</xdr:col>
      <xdr:colOff>50800</xdr:colOff>
      <xdr:row>35</xdr:row>
      <xdr:rowOff>113112</xdr:rowOff>
    </xdr:to>
    <xdr:cxnSp macro="">
      <xdr:nvCxnSpPr>
        <xdr:cNvPr id="116" name="直線コネクタ 115"/>
        <xdr:cNvCxnSpPr/>
      </xdr:nvCxnSpPr>
      <xdr:spPr bwMode="auto">
        <a:xfrm>
          <a:off x="4305300" y="6694812"/>
          <a:ext cx="698500" cy="2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84462</xdr:rowOff>
    </xdr:from>
    <xdr:to>
      <xdr:col>22</xdr:col>
      <xdr:colOff>114300</xdr:colOff>
      <xdr:row>35</xdr:row>
      <xdr:rowOff>90005</xdr:rowOff>
    </xdr:to>
    <xdr:cxnSp macro="">
      <xdr:nvCxnSpPr>
        <xdr:cNvPr id="119" name="直線コネクタ 118"/>
        <xdr:cNvCxnSpPr/>
      </xdr:nvCxnSpPr>
      <xdr:spPr bwMode="auto">
        <a:xfrm flipV="1">
          <a:off x="3606800" y="6694812"/>
          <a:ext cx="6985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90005</xdr:rowOff>
    </xdr:from>
    <xdr:to>
      <xdr:col>18</xdr:col>
      <xdr:colOff>177800</xdr:colOff>
      <xdr:row>35</xdr:row>
      <xdr:rowOff>112922</xdr:rowOff>
    </xdr:to>
    <xdr:cxnSp macro="">
      <xdr:nvCxnSpPr>
        <xdr:cNvPr id="122" name="直線コネクタ 121"/>
        <xdr:cNvCxnSpPr/>
      </xdr:nvCxnSpPr>
      <xdr:spPr bwMode="auto">
        <a:xfrm flipV="1">
          <a:off x="2908300" y="6700355"/>
          <a:ext cx="698500" cy="22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95917</xdr:rowOff>
    </xdr:from>
    <xdr:to>
      <xdr:col>29</xdr:col>
      <xdr:colOff>177800</xdr:colOff>
      <xdr:row>35</xdr:row>
      <xdr:rowOff>197517</xdr:rowOff>
    </xdr:to>
    <xdr:sp macro="" textlink="">
      <xdr:nvSpPr>
        <xdr:cNvPr id="132" name="楕円 131"/>
        <xdr:cNvSpPr/>
      </xdr:nvSpPr>
      <xdr:spPr bwMode="auto">
        <a:xfrm>
          <a:off x="5600700" y="6706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283894</xdr:rowOff>
    </xdr:from>
    <xdr:ext cx="762000" cy="259045"/>
    <xdr:sp macro="" textlink="">
      <xdr:nvSpPr>
        <xdr:cNvPr id="133" name="人口1人当たり決算額の推移該当値テキスト445"/>
        <xdr:cNvSpPr txBox="1"/>
      </xdr:nvSpPr>
      <xdr:spPr>
        <a:xfrm>
          <a:off x="5740400" y="655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62312</xdr:rowOff>
    </xdr:from>
    <xdr:to>
      <xdr:col>26</xdr:col>
      <xdr:colOff>101600</xdr:colOff>
      <xdr:row>35</xdr:row>
      <xdr:rowOff>163912</xdr:rowOff>
    </xdr:to>
    <xdr:sp macro="" textlink="">
      <xdr:nvSpPr>
        <xdr:cNvPr id="134" name="楕円 133"/>
        <xdr:cNvSpPr/>
      </xdr:nvSpPr>
      <xdr:spPr bwMode="auto">
        <a:xfrm>
          <a:off x="4953000" y="6672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174089</xdr:rowOff>
    </xdr:from>
    <xdr:ext cx="736600" cy="259045"/>
    <xdr:sp macro="" textlink="">
      <xdr:nvSpPr>
        <xdr:cNvPr id="135" name="テキスト ボックス 134"/>
        <xdr:cNvSpPr txBox="1"/>
      </xdr:nvSpPr>
      <xdr:spPr>
        <a:xfrm>
          <a:off x="4622800" y="6441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33662</xdr:rowOff>
    </xdr:from>
    <xdr:to>
      <xdr:col>22</xdr:col>
      <xdr:colOff>165100</xdr:colOff>
      <xdr:row>35</xdr:row>
      <xdr:rowOff>135262</xdr:rowOff>
    </xdr:to>
    <xdr:sp macro="" textlink="">
      <xdr:nvSpPr>
        <xdr:cNvPr id="136" name="楕円 135"/>
        <xdr:cNvSpPr/>
      </xdr:nvSpPr>
      <xdr:spPr bwMode="auto">
        <a:xfrm>
          <a:off x="4254500" y="6644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145439</xdr:rowOff>
    </xdr:from>
    <xdr:ext cx="762000" cy="259045"/>
    <xdr:sp macro="" textlink="">
      <xdr:nvSpPr>
        <xdr:cNvPr id="137" name="テキスト ボックス 136"/>
        <xdr:cNvSpPr txBox="1"/>
      </xdr:nvSpPr>
      <xdr:spPr>
        <a:xfrm>
          <a:off x="3924300" y="641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39205</xdr:rowOff>
    </xdr:from>
    <xdr:to>
      <xdr:col>19</xdr:col>
      <xdr:colOff>38100</xdr:colOff>
      <xdr:row>35</xdr:row>
      <xdr:rowOff>140805</xdr:rowOff>
    </xdr:to>
    <xdr:sp macro="" textlink="">
      <xdr:nvSpPr>
        <xdr:cNvPr id="138" name="楕円 137"/>
        <xdr:cNvSpPr/>
      </xdr:nvSpPr>
      <xdr:spPr bwMode="auto">
        <a:xfrm>
          <a:off x="3556000" y="664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150982</xdr:rowOff>
    </xdr:from>
    <xdr:ext cx="762000" cy="259045"/>
    <xdr:sp macro="" textlink="">
      <xdr:nvSpPr>
        <xdr:cNvPr id="139" name="テキスト ボックス 138"/>
        <xdr:cNvSpPr txBox="1"/>
      </xdr:nvSpPr>
      <xdr:spPr>
        <a:xfrm>
          <a:off x="3225800" y="641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62122</xdr:rowOff>
    </xdr:from>
    <xdr:to>
      <xdr:col>15</xdr:col>
      <xdr:colOff>101600</xdr:colOff>
      <xdr:row>35</xdr:row>
      <xdr:rowOff>163722</xdr:rowOff>
    </xdr:to>
    <xdr:sp macro="" textlink="">
      <xdr:nvSpPr>
        <xdr:cNvPr id="140" name="楕円 139"/>
        <xdr:cNvSpPr/>
      </xdr:nvSpPr>
      <xdr:spPr bwMode="auto">
        <a:xfrm>
          <a:off x="2857500" y="667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173899</xdr:rowOff>
    </xdr:from>
    <xdr:ext cx="762000" cy="259045"/>
    <xdr:sp macro="" textlink="">
      <xdr:nvSpPr>
        <xdr:cNvPr id="141" name="テキスト ボックス 140"/>
        <xdr:cNvSpPr txBox="1"/>
      </xdr:nvSpPr>
      <xdr:spPr>
        <a:xfrm>
          <a:off x="2527300" y="644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19,294
18,786
29.68
6,556,193
6,384,574
152,969
4,251,438
5,289,706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116758</xdr:rowOff>
    </xdr:from>
    <xdr:to>
      <xdr:col>24</xdr:col>
      <xdr:colOff>63500</xdr:colOff>
      <xdr:row>38</xdr:row>
      <xdr:rowOff>118097</xdr:rowOff>
    </xdr:to>
    <xdr:cxnSp macro="">
      <xdr:nvCxnSpPr>
        <xdr:cNvPr id="63" name="直線コネクタ 62"/>
        <xdr:cNvCxnSpPr/>
      </xdr:nvCxnSpPr>
      <xdr:spPr>
        <a:xfrm flipV="1">
          <a:off x="3797300" y="6631858"/>
          <a:ext cx="8382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79056</xdr:rowOff>
    </xdr:from>
    <xdr:to>
      <xdr:col>19</xdr:col>
      <xdr:colOff>177800</xdr:colOff>
      <xdr:row>38</xdr:row>
      <xdr:rowOff>118097</xdr:rowOff>
    </xdr:to>
    <xdr:cxnSp macro="">
      <xdr:nvCxnSpPr>
        <xdr:cNvPr id="66" name="直線コネクタ 65"/>
        <xdr:cNvCxnSpPr/>
      </xdr:nvCxnSpPr>
      <xdr:spPr>
        <a:xfrm>
          <a:off x="2908300" y="6594156"/>
          <a:ext cx="889000" cy="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73194</xdr:rowOff>
    </xdr:from>
    <xdr:to>
      <xdr:col>15</xdr:col>
      <xdr:colOff>50800</xdr:colOff>
      <xdr:row>38</xdr:row>
      <xdr:rowOff>79056</xdr:rowOff>
    </xdr:to>
    <xdr:cxnSp macro="">
      <xdr:nvCxnSpPr>
        <xdr:cNvPr id="69" name="直線コネクタ 68"/>
        <xdr:cNvCxnSpPr/>
      </xdr:nvCxnSpPr>
      <xdr:spPr>
        <a:xfrm>
          <a:off x="2019300" y="6588294"/>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49011</xdr:rowOff>
    </xdr:from>
    <xdr:to>
      <xdr:col>10</xdr:col>
      <xdr:colOff>114300</xdr:colOff>
      <xdr:row>38</xdr:row>
      <xdr:rowOff>73194</xdr:rowOff>
    </xdr:to>
    <xdr:cxnSp macro="">
      <xdr:nvCxnSpPr>
        <xdr:cNvPr id="72" name="直線コネクタ 71"/>
        <xdr:cNvCxnSpPr/>
      </xdr:nvCxnSpPr>
      <xdr:spPr>
        <a:xfrm>
          <a:off x="1130300" y="6564111"/>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65958</xdr:rowOff>
    </xdr:from>
    <xdr:to>
      <xdr:col>24</xdr:col>
      <xdr:colOff>114300</xdr:colOff>
      <xdr:row>38</xdr:row>
      <xdr:rowOff>167558</xdr:rowOff>
    </xdr:to>
    <xdr:sp macro="" textlink="">
      <xdr:nvSpPr>
        <xdr:cNvPr id="82" name="楕円 81"/>
        <xdr:cNvSpPr/>
      </xdr:nvSpPr>
      <xdr:spPr>
        <a:xfrm>
          <a:off x="4584700" y="65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44385</xdr:rowOff>
    </xdr:from>
    <xdr:ext cx="534377" cy="259045"/>
    <xdr:sp macro="" textlink="">
      <xdr:nvSpPr>
        <xdr:cNvPr id="83" name="人件費該当値テキスト"/>
        <xdr:cNvSpPr txBox="1"/>
      </xdr:nvSpPr>
      <xdr:spPr>
        <a:xfrm>
          <a:off x="4686300" y="65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67297</xdr:rowOff>
    </xdr:from>
    <xdr:to>
      <xdr:col>20</xdr:col>
      <xdr:colOff>38100</xdr:colOff>
      <xdr:row>38</xdr:row>
      <xdr:rowOff>168897</xdr:rowOff>
    </xdr:to>
    <xdr:sp macro="" textlink="">
      <xdr:nvSpPr>
        <xdr:cNvPr id="84" name="楕円 83"/>
        <xdr:cNvSpPr/>
      </xdr:nvSpPr>
      <xdr:spPr>
        <a:xfrm>
          <a:off x="3746500" y="65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160024</xdr:rowOff>
    </xdr:from>
    <xdr:ext cx="534377" cy="259045"/>
    <xdr:sp macro="" textlink="">
      <xdr:nvSpPr>
        <xdr:cNvPr id="85" name="テキスト ボックス 84"/>
        <xdr:cNvSpPr txBox="1"/>
      </xdr:nvSpPr>
      <xdr:spPr>
        <a:xfrm>
          <a:off x="3530111" y="66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28256</xdr:rowOff>
    </xdr:from>
    <xdr:to>
      <xdr:col>15</xdr:col>
      <xdr:colOff>101600</xdr:colOff>
      <xdr:row>38</xdr:row>
      <xdr:rowOff>129856</xdr:rowOff>
    </xdr:to>
    <xdr:sp macro="" textlink="">
      <xdr:nvSpPr>
        <xdr:cNvPr id="86" name="楕円 85"/>
        <xdr:cNvSpPr/>
      </xdr:nvSpPr>
      <xdr:spPr>
        <a:xfrm>
          <a:off x="2857500" y="65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120983</xdr:rowOff>
    </xdr:from>
    <xdr:ext cx="534377" cy="259045"/>
    <xdr:sp macro="" textlink="">
      <xdr:nvSpPr>
        <xdr:cNvPr id="87" name="テキスト ボックス 86"/>
        <xdr:cNvSpPr txBox="1"/>
      </xdr:nvSpPr>
      <xdr:spPr>
        <a:xfrm>
          <a:off x="2641111" y="66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22394</xdr:rowOff>
    </xdr:from>
    <xdr:to>
      <xdr:col>10</xdr:col>
      <xdr:colOff>165100</xdr:colOff>
      <xdr:row>38</xdr:row>
      <xdr:rowOff>123994</xdr:rowOff>
    </xdr:to>
    <xdr:sp macro="" textlink="">
      <xdr:nvSpPr>
        <xdr:cNvPr id="88" name="楕円 87"/>
        <xdr:cNvSpPr/>
      </xdr:nvSpPr>
      <xdr:spPr>
        <a:xfrm>
          <a:off x="1968500" y="653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115121</xdr:rowOff>
    </xdr:from>
    <xdr:ext cx="534377" cy="259045"/>
    <xdr:sp macro="" textlink="">
      <xdr:nvSpPr>
        <xdr:cNvPr id="89" name="テキスト ボックス 88"/>
        <xdr:cNvSpPr txBox="1"/>
      </xdr:nvSpPr>
      <xdr:spPr>
        <a:xfrm>
          <a:off x="1752111" y="66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169661</xdr:rowOff>
    </xdr:from>
    <xdr:to>
      <xdr:col>6</xdr:col>
      <xdr:colOff>38100</xdr:colOff>
      <xdr:row>38</xdr:row>
      <xdr:rowOff>99811</xdr:rowOff>
    </xdr:to>
    <xdr:sp macro="" textlink="">
      <xdr:nvSpPr>
        <xdr:cNvPr id="90" name="楕円 89"/>
        <xdr:cNvSpPr/>
      </xdr:nvSpPr>
      <xdr:spPr>
        <a:xfrm>
          <a:off x="1079500" y="65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90938</xdr:rowOff>
    </xdr:from>
    <xdr:ext cx="534377" cy="259045"/>
    <xdr:sp macro="" textlink="">
      <xdr:nvSpPr>
        <xdr:cNvPr id="91" name="テキスト ボックス 90"/>
        <xdr:cNvSpPr txBox="1"/>
      </xdr:nvSpPr>
      <xdr:spPr>
        <a:xfrm>
          <a:off x="863111" y="660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30544</xdr:rowOff>
    </xdr:from>
    <xdr:to>
      <xdr:col>24</xdr:col>
      <xdr:colOff>63500</xdr:colOff>
      <xdr:row>57</xdr:row>
      <xdr:rowOff>134655</xdr:rowOff>
    </xdr:to>
    <xdr:cxnSp macro="">
      <xdr:nvCxnSpPr>
        <xdr:cNvPr id="123" name="直線コネクタ 122"/>
        <xdr:cNvCxnSpPr/>
      </xdr:nvCxnSpPr>
      <xdr:spPr>
        <a:xfrm flipV="1">
          <a:off x="3797300" y="9803194"/>
          <a:ext cx="838200" cy="10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134655</xdr:rowOff>
    </xdr:from>
    <xdr:to>
      <xdr:col>19</xdr:col>
      <xdr:colOff>177800</xdr:colOff>
      <xdr:row>57</xdr:row>
      <xdr:rowOff>138981</xdr:rowOff>
    </xdr:to>
    <xdr:cxnSp macro="">
      <xdr:nvCxnSpPr>
        <xdr:cNvPr id="126" name="直線コネクタ 125"/>
        <xdr:cNvCxnSpPr/>
      </xdr:nvCxnSpPr>
      <xdr:spPr>
        <a:xfrm flipV="1">
          <a:off x="2908300" y="9907305"/>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45419</xdr:rowOff>
    </xdr:from>
    <xdr:to>
      <xdr:col>15</xdr:col>
      <xdr:colOff>50800</xdr:colOff>
      <xdr:row>57</xdr:row>
      <xdr:rowOff>138981</xdr:rowOff>
    </xdr:to>
    <xdr:cxnSp macro="">
      <xdr:nvCxnSpPr>
        <xdr:cNvPr id="129" name="直線コネクタ 128"/>
        <xdr:cNvCxnSpPr/>
      </xdr:nvCxnSpPr>
      <xdr:spPr>
        <a:xfrm>
          <a:off x="2019300" y="9818069"/>
          <a:ext cx="889000" cy="9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45419</xdr:rowOff>
    </xdr:from>
    <xdr:to>
      <xdr:col>10</xdr:col>
      <xdr:colOff>114300</xdr:colOff>
      <xdr:row>57</xdr:row>
      <xdr:rowOff>68671</xdr:rowOff>
    </xdr:to>
    <xdr:cxnSp macro="">
      <xdr:nvCxnSpPr>
        <xdr:cNvPr id="132" name="直線コネクタ 131"/>
        <xdr:cNvCxnSpPr/>
      </xdr:nvCxnSpPr>
      <xdr:spPr>
        <a:xfrm flipV="1">
          <a:off x="1130300" y="9818069"/>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151194</xdr:rowOff>
    </xdr:from>
    <xdr:to>
      <xdr:col>24</xdr:col>
      <xdr:colOff>114300</xdr:colOff>
      <xdr:row>57</xdr:row>
      <xdr:rowOff>81344</xdr:rowOff>
    </xdr:to>
    <xdr:sp macro="" textlink="">
      <xdr:nvSpPr>
        <xdr:cNvPr id="142" name="楕円 141"/>
        <xdr:cNvSpPr/>
      </xdr:nvSpPr>
      <xdr:spPr>
        <a:xfrm>
          <a:off x="4584700" y="97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129621</xdr:rowOff>
    </xdr:from>
    <xdr:ext cx="534377" cy="259045"/>
    <xdr:sp macro="" textlink="">
      <xdr:nvSpPr>
        <xdr:cNvPr id="143" name="物件費該当値テキスト"/>
        <xdr:cNvSpPr txBox="1"/>
      </xdr:nvSpPr>
      <xdr:spPr>
        <a:xfrm>
          <a:off x="4686300" y="97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83855</xdr:rowOff>
    </xdr:from>
    <xdr:to>
      <xdr:col>20</xdr:col>
      <xdr:colOff>38100</xdr:colOff>
      <xdr:row>58</xdr:row>
      <xdr:rowOff>14005</xdr:rowOff>
    </xdr:to>
    <xdr:sp macro="" textlink="">
      <xdr:nvSpPr>
        <xdr:cNvPr id="144" name="楕円 143"/>
        <xdr:cNvSpPr/>
      </xdr:nvSpPr>
      <xdr:spPr>
        <a:xfrm>
          <a:off x="3746500" y="98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5132</xdr:rowOff>
    </xdr:from>
    <xdr:ext cx="534377" cy="259045"/>
    <xdr:sp macro="" textlink="">
      <xdr:nvSpPr>
        <xdr:cNvPr id="145" name="テキスト ボックス 144"/>
        <xdr:cNvSpPr txBox="1"/>
      </xdr:nvSpPr>
      <xdr:spPr>
        <a:xfrm>
          <a:off x="3530111" y="994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88181</xdr:rowOff>
    </xdr:from>
    <xdr:to>
      <xdr:col>15</xdr:col>
      <xdr:colOff>101600</xdr:colOff>
      <xdr:row>58</xdr:row>
      <xdr:rowOff>18331</xdr:rowOff>
    </xdr:to>
    <xdr:sp macro="" textlink="">
      <xdr:nvSpPr>
        <xdr:cNvPr id="146" name="楕円 145"/>
        <xdr:cNvSpPr/>
      </xdr:nvSpPr>
      <xdr:spPr>
        <a:xfrm>
          <a:off x="2857500" y="986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9458</xdr:rowOff>
    </xdr:from>
    <xdr:ext cx="534377" cy="259045"/>
    <xdr:sp macro="" textlink="">
      <xdr:nvSpPr>
        <xdr:cNvPr id="147" name="テキスト ボックス 146"/>
        <xdr:cNvSpPr txBox="1"/>
      </xdr:nvSpPr>
      <xdr:spPr>
        <a:xfrm>
          <a:off x="2641111" y="995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166069</xdr:rowOff>
    </xdr:from>
    <xdr:to>
      <xdr:col>10</xdr:col>
      <xdr:colOff>165100</xdr:colOff>
      <xdr:row>57</xdr:row>
      <xdr:rowOff>96219</xdr:rowOff>
    </xdr:to>
    <xdr:sp macro="" textlink="">
      <xdr:nvSpPr>
        <xdr:cNvPr id="148" name="楕円 147"/>
        <xdr:cNvSpPr/>
      </xdr:nvSpPr>
      <xdr:spPr>
        <a:xfrm>
          <a:off x="1968500" y="976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87346</xdr:rowOff>
    </xdr:from>
    <xdr:ext cx="534377" cy="259045"/>
    <xdr:sp macro="" textlink="">
      <xdr:nvSpPr>
        <xdr:cNvPr id="149" name="テキスト ボックス 148"/>
        <xdr:cNvSpPr txBox="1"/>
      </xdr:nvSpPr>
      <xdr:spPr>
        <a:xfrm>
          <a:off x="1752111" y="985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17871</xdr:rowOff>
    </xdr:from>
    <xdr:to>
      <xdr:col>6</xdr:col>
      <xdr:colOff>38100</xdr:colOff>
      <xdr:row>57</xdr:row>
      <xdr:rowOff>119471</xdr:rowOff>
    </xdr:to>
    <xdr:sp macro="" textlink="">
      <xdr:nvSpPr>
        <xdr:cNvPr id="150" name="楕円 149"/>
        <xdr:cNvSpPr/>
      </xdr:nvSpPr>
      <xdr:spPr>
        <a:xfrm>
          <a:off x="1079500" y="979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110598</xdr:rowOff>
    </xdr:from>
    <xdr:ext cx="534377" cy="259045"/>
    <xdr:sp macro="" textlink="">
      <xdr:nvSpPr>
        <xdr:cNvPr id="151" name="テキスト ボックス 150"/>
        <xdr:cNvSpPr txBox="1"/>
      </xdr:nvSpPr>
      <xdr:spPr>
        <a:xfrm>
          <a:off x="863111" y="988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126670</xdr:rowOff>
    </xdr:from>
    <xdr:to>
      <xdr:col>24</xdr:col>
      <xdr:colOff>63500</xdr:colOff>
      <xdr:row>78</xdr:row>
      <xdr:rowOff>128270</xdr:rowOff>
    </xdr:to>
    <xdr:cxnSp macro="">
      <xdr:nvCxnSpPr>
        <xdr:cNvPr id="180" name="直線コネクタ 179"/>
        <xdr:cNvCxnSpPr/>
      </xdr:nvCxnSpPr>
      <xdr:spPr>
        <a:xfrm>
          <a:off x="3797300" y="1349977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116954</xdr:rowOff>
    </xdr:from>
    <xdr:to>
      <xdr:col>19</xdr:col>
      <xdr:colOff>177800</xdr:colOff>
      <xdr:row>78</xdr:row>
      <xdr:rowOff>126670</xdr:rowOff>
    </xdr:to>
    <xdr:cxnSp macro="">
      <xdr:nvCxnSpPr>
        <xdr:cNvPr id="183" name="直線コネクタ 182"/>
        <xdr:cNvCxnSpPr/>
      </xdr:nvCxnSpPr>
      <xdr:spPr>
        <a:xfrm>
          <a:off x="2908300" y="13490054"/>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116954</xdr:rowOff>
    </xdr:from>
    <xdr:to>
      <xdr:col>15</xdr:col>
      <xdr:colOff>50800</xdr:colOff>
      <xdr:row>78</xdr:row>
      <xdr:rowOff>136804</xdr:rowOff>
    </xdr:to>
    <xdr:cxnSp macro="">
      <xdr:nvCxnSpPr>
        <xdr:cNvPr id="186" name="直線コネクタ 185"/>
        <xdr:cNvCxnSpPr/>
      </xdr:nvCxnSpPr>
      <xdr:spPr>
        <a:xfrm flipV="1">
          <a:off x="2019300" y="13490054"/>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130899</xdr:rowOff>
    </xdr:from>
    <xdr:to>
      <xdr:col>10</xdr:col>
      <xdr:colOff>114300</xdr:colOff>
      <xdr:row>78</xdr:row>
      <xdr:rowOff>136804</xdr:rowOff>
    </xdr:to>
    <xdr:cxnSp macro="">
      <xdr:nvCxnSpPr>
        <xdr:cNvPr id="189" name="直線コネクタ 188"/>
        <xdr:cNvCxnSpPr/>
      </xdr:nvCxnSpPr>
      <xdr:spPr>
        <a:xfrm>
          <a:off x="1130300" y="13503999"/>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77470</xdr:rowOff>
    </xdr:from>
    <xdr:to>
      <xdr:col>24</xdr:col>
      <xdr:colOff>114300</xdr:colOff>
      <xdr:row>79</xdr:row>
      <xdr:rowOff>7620</xdr:rowOff>
    </xdr:to>
    <xdr:sp macro="" textlink="">
      <xdr:nvSpPr>
        <xdr:cNvPr id="199" name="楕円 198"/>
        <xdr:cNvSpPr/>
      </xdr:nvSpPr>
      <xdr:spPr>
        <a:xfrm>
          <a:off x="45847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163847</xdr:rowOff>
    </xdr:from>
    <xdr:ext cx="469744" cy="259045"/>
    <xdr:sp macro="" textlink="">
      <xdr:nvSpPr>
        <xdr:cNvPr id="200" name="維持補修費該当値テキスト"/>
        <xdr:cNvSpPr txBox="1"/>
      </xdr:nvSpPr>
      <xdr:spPr>
        <a:xfrm>
          <a:off x="4686300" y="133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75870</xdr:rowOff>
    </xdr:from>
    <xdr:to>
      <xdr:col>20</xdr:col>
      <xdr:colOff>38100</xdr:colOff>
      <xdr:row>79</xdr:row>
      <xdr:rowOff>6020</xdr:rowOff>
    </xdr:to>
    <xdr:sp macro="" textlink="">
      <xdr:nvSpPr>
        <xdr:cNvPr id="201" name="楕円 200"/>
        <xdr:cNvSpPr/>
      </xdr:nvSpPr>
      <xdr:spPr>
        <a:xfrm>
          <a:off x="3746500" y="134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168597</xdr:rowOff>
    </xdr:from>
    <xdr:ext cx="469744" cy="259045"/>
    <xdr:sp macro="" textlink="">
      <xdr:nvSpPr>
        <xdr:cNvPr id="202" name="テキスト ボックス 201"/>
        <xdr:cNvSpPr txBox="1"/>
      </xdr:nvSpPr>
      <xdr:spPr>
        <a:xfrm>
          <a:off x="3562428" y="135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66154</xdr:rowOff>
    </xdr:from>
    <xdr:to>
      <xdr:col>15</xdr:col>
      <xdr:colOff>101600</xdr:colOff>
      <xdr:row>78</xdr:row>
      <xdr:rowOff>167754</xdr:rowOff>
    </xdr:to>
    <xdr:sp macro="" textlink="">
      <xdr:nvSpPr>
        <xdr:cNvPr id="203" name="楕円 202"/>
        <xdr:cNvSpPr/>
      </xdr:nvSpPr>
      <xdr:spPr>
        <a:xfrm>
          <a:off x="2857500" y="134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158881</xdr:rowOff>
    </xdr:from>
    <xdr:ext cx="469744" cy="259045"/>
    <xdr:sp macro="" textlink="">
      <xdr:nvSpPr>
        <xdr:cNvPr id="204" name="テキスト ボックス 203"/>
        <xdr:cNvSpPr txBox="1"/>
      </xdr:nvSpPr>
      <xdr:spPr>
        <a:xfrm>
          <a:off x="2673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86004</xdr:rowOff>
    </xdr:from>
    <xdr:to>
      <xdr:col>10</xdr:col>
      <xdr:colOff>165100</xdr:colOff>
      <xdr:row>79</xdr:row>
      <xdr:rowOff>16154</xdr:rowOff>
    </xdr:to>
    <xdr:sp macro="" textlink="">
      <xdr:nvSpPr>
        <xdr:cNvPr id="205" name="楕円 204"/>
        <xdr:cNvSpPr/>
      </xdr:nvSpPr>
      <xdr:spPr>
        <a:xfrm>
          <a:off x="1968500" y="134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7281</xdr:rowOff>
    </xdr:from>
    <xdr:ext cx="469744" cy="259045"/>
    <xdr:sp macro="" textlink="">
      <xdr:nvSpPr>
        <xdr:cNvPr id="206" name="テキスト ボックス 205"/>
        <xdr:cNvSpPr txBox="1"/>
      </xdr:nvSpPr>
      <xdr:spPr>
        <a:xfrm>
          <a:off x="1784428" y="1355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80099</xdr:rowOff>
    </xdr:from>
    <xdr:to>
      <xdr:col>6</xdr:col>
      <xdr:colOff>38100</xdr:colOff>
      <xdr:row>79</xdr:row>
      <xdr:rowOff>10249</xdr:rowOff>
    </xdr:to>
    <xdr:sp macro="" textlink="">
      <xdr:nvSpPr>
        <xdr:cNvPr id="207" name="楕円 206"/>
        <xdr:cNvSpPr/>
      </xdr:nvSpPr>
      <xdr:spPr>
        <a:xfrm>
          <a:off x="1079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1376</xdr:rowOff>
    </xdr:from>
    <xdr:ext cx="469744" cy="259045"/>
    <xdr:sp macro="" textlink="">
      <xdr:nvSpPr>
        <xdr:cNvPr id="208" name="テキスト ボックス 207"/>
        <xdr:cNvSpPr txBox="1"/>
      </xdr:nvSpPr>
      <xdr:spPr>
        <a:xfrm>
          <a:off x="895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156567</xdr:rowOff>
    </xdr:from>
    <xdr:to>
      <xdr:col>24</xdr:col>
      <xdr:colOff>63500</xdr:colOff>
      <xdr:row>94</xdr:row>
      <xdr:rowOff>71462</xdr:rowOff>
    </xdr:to>
    <xdr:cxnSp macro="">
      <xdr:nvCxnSpPr>
        <xdr:cNvPr id="240" name="直線コネクタ 239"/>
        <xdr:cNvCxnSpPr/>
      </xdr:nvCxnSpPr>
      <xdr:spPr>
        <a:xfrm flipV="1">
          <a:off x="3797300" y="16101417"/>
          <a:ext cx="838200" cy="8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71462</xdr:rowOff>
    </xdr:from>
    <xdr:to>
      <xdr:col>19</xdr:col>
      <xdr:colOff>177800</xdr:colOff>
      <xdr:row>94</xdr:row>
      <xdr:rowOff>125820</xdr:rowOff>
    </xdr:to>
    <xdr:cxnSp macro="">
      <xdr:nvCxnSpPr>
        <xdr:cNvPr id="243" name="直線コネクタ 242"/>
        <xdr:cNvCxnSpPr/>
      </xdr:nvCxnSpPr>
      <xdr:spPr>
        <a:xfrm flipV="1">
          <a:off x="2908300" y="16187762"/>
          <a:ext cx="8890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125820</xdr:rowOff>
    </xdr:from>
    <xdr:to>
      <xdr:col>15</xdr:col>
      <xdr:colOff>50800</xdr:colOff>
      <xdr:row>94</xdr:row>
      <xdr:rowOff>134606</xdr:rowOff>
    </xdr:to>
    <xdr:cxnSp macro="">
      <xdr:nvCxnSpPr>
        <xdr:cNvPr id="246" name="直線コネクタ 245"/>
        <xdr:cNvCxnSpPr/>
      </xdr:nvCxnSpPr>
      <xdr:spPr>
        <a:xfrm flipV="1">
          <a:off x="2019300" y="16242120"/>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134606</xdr:rowOff>
    </xdr:from>
    <xdr:to>
      <xdr:col>10</xdr:col>
      <xdr:colOff>114300</xdr:colOff>
      <xdr:row>94</xdr:row>
      <xdr:rowOff>166740</xdr:rowOff>
    </xdr:to>
    <xdr:cxnSp macro="">
      <xdr:nvCxnSpPr>
        <xdr:cNvPr id="249" name="直線コネクタ 248"/>
        <xdr:cNvCxnSpPr/>
      </xdr:nvCxnSpPr>
      <xdr:spPr>
        <a:xfrm flipV="1">
          <a:off x="1130300" y="16250906"/>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105767</xdr:rowOff>
    </xdr:from>
    <xdr:to>
      <xdr:col>24</xdr:col>
      <xdr:colOff>114300</xdr:colOff>
      <xdr:row>94</xdr:row>
      <xdr:rowOff>35917</xdr:rowOff>
    </xdr:to>
    <xdr:sp macro="" textlink="">
      <xdr:nvSpPr>
        <xdr:cNvPr id="259" name="楕円 258"/>
        <xdr:cNvSpPr/>
      </xdr:nvSpPr>
      <xdr:spPr>
        <a:xfrm>
          <a:off x="4584700" y="160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128644</xdr:rowOff>
    </xdr:from>
    <xdr:ext cx="534377" cy="259045"/>
    <xdr:sp macro="" textlink="">
      <xdr:nvSpPr>
        <xdr:cNvPr id="260" name="扶助費該当値テキスト"/>
        <xdr:cNvSpPr txBox="1"/>
      </xdr:nvSpPr>
      <xdr:spPr>
        <a:xfrm>
          <a:off x="4686300" y="159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20662</xdr:rowOff>
    </xdr:from>
    <xdr:to>
      <xdr:col>20</xdr:col>
      <xdr:colOff>38100</xdr:colOff>
      <xdr:row>94</xdr:row>
      <xdr:rowOff>122262</xdr:rowOff>
    </xdr:to>
    <xdr:sp macro="" textlink="">
      <xdr:nvSpPr>
        <xdr:cNvPr id="261" name="楕円 260"/>
        <xdr:cNvSpPr/>
      </xdr:nvSpPr>
      <xdr:spPr>
        <a:xfrm>
          <a:off x="3746500" y="1613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138789</xdr:rowOff>
    </xdr:from>
    <xdr:ext cx="534377" cy="259045"/>
    <xdr:sp macro="" textlink="">
      <xdr:nvSpPr>
        <xdr:cNvPr id="262" name="テキスト ボックス 261"/>
        <xdr:cNvSpPr txBox="1"/>
      </xdr:nvSpPr>
      <xdr:spPr>
        <a:xfrm>
          <a:off x="3530111" y="1591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75020</xdr:rowOff>
    </xdr:from>
    <xdr:to>
      <xdr:col>15</xdr:col>
      <xdr:colOff>101600</xdr:colOff>
      <xdr:row>95</xdr:row>
      <xdr:rowOff>5170</xdr:rowOff>
    </xdr:to>
    <xdr:sp macro="" textlink="">
      <xdr:nvSpPr>
        <xdr:cNvPr id="263" name="楕円 262"/>
        <xdr:cNvSpPr/>
      </xdr:nvSpPr>
      <xdr:spPr>
        <a:xfrm>
          <a:off x="2857500" y="1619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21697</xdr:rowOff>
    </xdr:from>
    <xdr:ext cx="534377" cy="259045"/>
    <xdr:sp macro="" textlink="">
      <xdr:nvSpPr>
        <xdr:cNvPr id="264" name="テキスト ボックス 263"/>
        <xdr:cNvSpPr txBox="1"/>
      </xdr:nvSpPr>
      <xdr:spPr>
        <a:xfrm>
          <a:off x="2641111" y="159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83806</xdr:rowOff>
    </xdr:from>
    <xdr:to>
      <xdr:col>10</xdr:col>
      <xdr:colOff>165100</xdr:colOff>
      <xdr:row>95</xdr:row>
      <xdr:rowOff>13956</xdr:rowOff>
    </xdr:to>
    <xdr:sp macro="" textlink="">
      <xdr:nvSpPr>
        <xdr:cNvPr id="265" name="楕円 264"/>
        <xdr:cNvSpPr/>
      </xdr:nvSpPr>
      <xdr:spPr>
        <a:xfrm>
          <a:off x="1968500" y="162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30483</xdr:rowOff>
    </xdr:from>
    <xdr:ext cx="534377" cy="259045"/>
    <xdr:sp macro="" textlink="">
      <xdr:nvSpPr>
        <xdr:cNvPr id="266" name="テキスト ボックス 265"/>
        <xdr:cNvSpPr txBox="1"/>
      </xdr:nvSpPr>
      <xdr:spPr>
        <a:xfrm>
          <a:off x="1752111" y="1597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115940</xdr:rowOff>
    </xdr:from>
    <xdr:to>
      <xdr:col>6</xdr:col>
      <xdr:colOff>38100</xdr:colOff>
      <xdr:row>95</xdr:row>
      <xdr:rowOff>46090</xdr:rowOff>
    </xdr:to>
    <xdr:sp macro="" textlink="">
      <xdr:nvSpPr>
        <xdr:cNvPr id="267" name="楕円 266"/>
        <xdr:cNvSpPr/>
      </xdr:nvSpPr>
      <xdr:spPr>
        <a:xfrm>
          <a:off x="1079500" y="162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62617</xdr:rowOff>
    </xdr:from>
    <xdr:ext cx="534377" cy="259045"/>
    <xdr:sp macro="" textlink="">
      <xdr:nvSpPr>
        <xdr:cNvPr id="268" name="テキスト ボックス 267"/>
        <xdr:cNvSpPr txBox="1"/>
      </xdr:nvSpPr>
      <xdr:spPr>
        <a:xfrm>
          <a:off x="863111" y="1600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58972</xdr:rowOff>
    </xdr:from>
    <xdr:to>
      <xdr:col>55</xdr:col>
      <xdr:colOff>0</xdr:colOff>
      <xdr:row>36</xdr:row>
      <xdr:rowOff>120607</xdr:rowOff>
    </xdr:to>
    <xdr:cxnSp macro="">
      <xdr:nvCxnSpPr>
        <xdr:cNvPr id="299" name="直線コネクタ 298"/>
        <xdr:cNvCxnSpPr/>
      </xdr:nvCxnSpPr>
      <xdr:spPr>
        <a:xfrm flipV="1">
          <a:off x="9639300" y="6231172"/>
          <a:ext cx="838200" cy="6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99554</xdr:rowOff>
    </xdr:from>
    <xdr:to>
      <xdr:col>50</xdr:col>
      <xdr:colOff>114300</xdr:colOff>
      <xdr:row>36</xdr:row>
      <xdr:rowOff>120607</xdr:rowOff>
    </xdr:to>
    <xdr:cxnSp macro="">
      <xdr:nvCxnSpPr>
        <xdr:cNvPr id="302" name="直線コネクタ 301"/>
        <xdr:cNvCxnSpPr/>
      </xdr:nvCxnSpPr>
      <xdr:spPr>
        <a:xfrm>
          <a:off x="8750300" y="6271754"/>
          <a:ext cx="8890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99554</xdr:rowOff>
    </xdr:from>
    <xdr:to>
      <xdr:col>45</xdr:col>
      <xdr:colOff>177800</xdr:colOff>
      <xdr:row>36</xdr:row>
      <xdr:rowOff>101850</xdr:rowOff>
    </xdr:to>
    <xdr:cxnSp macro="">
      <xdr:nvCxnSpPr>
        <xdr:cNvPr id="305" name="直線コネクタ 304"/>
        <xdr:cNvCxnSpPr/>
      </xdr:nvCxnSpPr>
      <xdr:spPr>
        <a:xfrm flipV="1">
          <a:off x="7861300" y="6271754"/>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66222</xdr:rowOff>
    </xdr:from>
    <xdr:to>
      <xdr:col>41</xdr:col>
      <xdr:colOff>50800</xdr:colOff>
      <xdr:row>36</xdr:row>
      <xdr:rowOff>101850</xdr:rowOff>
    </xdr:to>
    <xdr:cxnSp macro="">
      <xdr:nvCxnSpPr>
        <xdr:cNvPr id="308" name="直線コネクタ 307"/>
        <xdr:cNvCxnSpPr/>
      </xdr:nvCxnSpPr>
      <xdr:spPr>
        <a:xfrm>
          <a:off x="6972300" y="6238422"/>
          <a:ext cx="889000" cy="3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8172</xdr:rowOff>
    </xdr:from>
    <xdr:to>
      <xdr:col>55</xdr:col>
      <xdr:colOff>50800</xdr:colOff>
      <xdr:row>36</xdr:row>
      <xdr:rowOff>109772</xdr:rowOff>
    </xdr:to>
    <xdr:sp macro="" textlink="">
      <xdr:nvSpPr>
        <xdr:cNvPr id="318" name="楕円 317"/>
        <xdr:cNvSpPr/>
      </xdr:nvSpPr>
      <xdr:spPr>
        <a:xfrm>
          <a:off x="10426700" y="61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158049</xdr:rowOff>
    </xdr:from>
    <xdr:ext cx="534377" cy="259045"/>
    <xdr:sp macro="" textlink="">
      <xdr:nvSpPr>
        <xdr:cNvPr id="319" name="補助費等該当値テキスト"/>
        <xdr:cNvSpPr txBox="1"/>
      </xdr:nvSpPr>
      <xdr:spPr>
        <a:xfrm>
          <a:off x="10528300" y="61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69807</xdr:rowOff>
    </xdr:from>
    <xdr:to>
      <xdr:col>50</xdr:col>
      <xdr:colOff>165100</xdr:colOff>
      <xdr:row>36</xdr:row>
      <xdr:rowOff>171407</xdr:rowOff>
    </xdr:to>
    <xdr:sp macro="" textlink="">
      <xdr:nvSpPr>
        <xdr:cNvPr id="320" name="楕円 319"/>
        <xdr:cNvSpPr/>
      </xdr:nvSpPr>
      <xdr:spPr>
        <a:xfrm>
          <a:off x="9588500" y="624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162534</xdr:rowOff>
    </xdr:from>
    <xdr:ext cx="534377" cy="259045"/>
    <xdr:sp macro="" textlink="">
      <xdr:nvSpPr>
        <xdr:cNvPr id="321" name="テキスト ボックス 320"/>
        <xdr:cNvSpPr txBox="1"/>
      </xdr:nvSpPr>
      <xdr:spPr>
        <a:xfrm>
          <a:off x="9372111" y="633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48754</xdr:rowOff>
    </xdr:from>
    <xdr:to>
      <xdr:col>46</xdr:col>
      <xdr:colOff>38100</xdr:colOff>
      <xdr:row>36</xdr:row>
      <xdr:rowOff>150354</xdr:rowOff>
    </xdr:to>
    <xdr:sp macro="" textlink="">
      <xdr:nvSpPr>
        <xdr:cNvPr id="322" name="楕円 321"/>
        <xdr:cNvSpPr/>
      </xdr:nvSpPr>
      <xdr:spPr>
        <a:xfrm>
          <a:off x="8699500" y="62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141481</xdr:rowOff>
    </xdr:from>
    <xdr:ext cx="534377" cy="259045"/>
    <xdr:sp macro="" textlink="">
      <xdr:nvSpPr>
        <xdr:cNvPr id="323" name="テキスト ボックス 322"/>
        <xdr:cNvSpPr txBox="1"/>
      </xdr:nvSpPr>
      <xdr:spPr>
        <a:xfrm>
          <a:off x="8483111" y="631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51050</xdr:rowOff>
    </xdr:from>
    <xdr:to>
      <xdr:col>41</xdr:col>
      <xdr:colOff>101600</xdr:colOff>
      <xdr:row>36</xdr:row>
      <xdr:rowOff>152650</xdr:rowOff>
    </xdr:to>
    <xdr:sp macro="" textlink="">
      <xdr:nvSpPr>
        <xdr:cNvPr id="324" name="楕円 323"/>
        <xdr:cNvSpPr/>
      </xdr:nvSpPr>
      <xdr:spPr>
        <a:xfrm>
          <a:off x="7810500" y="622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143777</xdr:rowOff>
    </xdr:from>
    <xdr:ext cx="534377" cy="259045"/>
    <xdr:sp macro="" textlink="">
      <xdr:nvSpPr>
        <xdr:cNvPr id="325" name="テキスト ボックス 324"/>
        <xdr:cNvSpPr txBox="1"/>
      </xdr:nvSpPr>
      <xdr:spPr>
        <a:xfrm>
          <a:off x="7594111" y="63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15422</xdr:rowOff>
    </xdr:from>
    <xdr:to>
      <xdr:col>36</xdr:col>
      <xdr:colOff>165100</xdr:colOff>
      <xdr:row>36</xdr:row>
      <xdr:rowOff>117022</xdr:rowOff>
    </xdr:to>
    <xdr:sp macro="" textlink="">
      <xdr:nvSpPr>
        <xdr:cNvPr id="326" name="楕円 325"/>
        <xdr:cNvSpPr/>
      </xdr:nvSpPr>
      <xdr:spPr>
        <a:xfrm>
          <a:off x="6921500" y="61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108149</xdr:rowOff>
    </xdr:from>
    <xdr:ext cx="534377" cy="259045"/>
    <xdr:sp macro="" textlink="">
      <xdr:nvSpPr>
        <xdr:cNvPr id="327" name="テキスト ボックス 326"/>
        <xdr:cNvSpPr txBox="1"/>
      </xdr:nvSpPr>
      <xdr:spPr>
        <a:xfrm>
          <a:off x="6705111" y="62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89580</xdr:rowOff>
    </xdr:from>
    <xdr:to>
      <xdr:col>55</xdr:col>
      <xdr:colOff>0</xdr:colOff>
      <xdr:row>58</xdr:row>
      <xdr:rowOff>157386</xdr:rowOff>
    </xdr:to>
    <xdr:cxnSp macro="">
      <xdr:nvCxnSpPr>
        <xdr:cNvPr id="356" name="直線コネクタ 355"/>
        <xdr:cNvCxnSpPr/>
      </xdr:nvCxnSpPr>
      <xdr:spPr>
        <a:xfrm>
          <a:off x="9639300" y="10033680"/>
          <a:ext cx="838200" cy="6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89580</xdr:rowOff>
    </xdr:from>
    <xdr:to>
      <xdr:col>50</xdr:col>
      <xdr:colOff>114300</xdr:colOff>
      <xdr:row>58</xdr:row>
      <xdr:rowOff>151282</xdr:rowOff>
    </xdr:to>
    <xdr:cxnSp macro="">
      <xdr:nvCxnSpPr>
        <xdr:cNvPr id="359" name="直線コネクタ 358"/>
        <xdr:cNvCxnSpPr/>
      </xdr:nvCxnSpPr>
      <xdr:spPr>
        <a:xfrm flipV="1">
          <a:off x="8750300" y="10033680"/>
          <a:ext cx="889000" cy="6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133482</xdr:rowOff>
    </xdr:from>
    <xdr:to>
      <xdr:col>45</xdr:col>
      <xdr:colOff>177800</xdr:colOff>
      <xdr:row>58</xdr:row>
      <xdr:rowOff>151282</xdr:rowOff>
    </xdr:to>
    <xdr:cxnSp macro="">
      <xdr:nvCxnSpPr>
        <xdr:cNvPr id="362" name="直線コネクタ 361"/>
        <xdr:cNvCxnSpPr/>
      </xdr:nvCxnSpPr>
      <xdr:spPr>
        <a:xfrm>
          <a:off x="7861300" y="10077582"/>
          <a:ext cx="889000" cy="1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133482</xdr:rowOff>
    </xdr:from>
    <xdr:to>
      <xdr:col>41</xdr:col>
      <xdr:colOff>50800</xdr:colOff>
      <xdr:row>58</xdr:row>
      <xdr:rowOff>141914</xdr:rowOff>
    </xdr:to>
    <xdr:cxnSp macro="">
      <xdr:nvCxnSpPr>
        <xdr:cNvPr id="365" name="直線コネクタ 364"/>
        <xdr:cNvCxnSpPr/>
      </xdr:nvCxnSpPr>
      <xdr:spPr>
        <a:xfrm flipV="1">
          <a:off x="6972300" y="10077582"/>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106586</xdr:rowOff>
    </xdr:from>
    <xdr:to>
      <xdr:col>55</xdr:col>
      <xdr:colOff>50800</xdr:colOff>
      <xdr:row>59</xdr:row>
      <xdr:rowOff>36736</xdr:rowOff>
    </xdr:to>
    <xdr:sp macro="" textlink="">
      <xdr:nvSpPr>
        <xdr:cNvPr id="375" name="楕円 374"/>
        <xdr:cNvSpPr/>
      </xdr:nvSpPr>
      <xdr:spPr>
        <a:xfrm>
          <a:off x="10426700" y="100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21513</xdr:rowOff>
    </xdr:from>
    <xdr:ext cx="534377" cy="259045"/>
    <xdr:sp macro="" textlink="">
      <xdr:nvSpPr>
        <xdr:cNvPr id="376" name="普通建設事業費該当値テキスト"/>
        <xdr:cNvSpPr txBox="1"/>
      </xdr:nvSpPr>
      <xdr:spPr>
        <a:xfrm>
          <a:off x="10528300" y="99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38780</xdr:rowOff>
    </xdr:from>
    <xdr:to>
      <xdr:col>50</xdr:col>
      <xdr:colOff>165100</xdr:colOff>
      <xdr:row>58</xdr:row>
      <xdr:rowOff>140380</xdr:rowOff>
    </xdr:to>
    <xdr:sp macro="" textlink="">
      <xdr:nvSpPr>
        <xdr:cNvPr id="377" name="楕円 376"/>
        <xdr:cNvSpPr/>
      </xdr:nvSpPr>
      <xdr:spPr>
        <a:xfrm>
          <a:off x="9588500" y="99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131507</xdr:rowOff>
    </xdr:from>
    <xdr:ext cx="534377" cy="259045"/>
    <xdr:sp macro="" textlink="">
      <xdr:nvSpPr>
        <xdr:cNvPr id="378" name="テキスト ボックス 377"/>
        <xdr:cNvSpPr txBox="1"/>
      </xdr:nvSpPr>
      <xdr:spPr>
        <a:xfrm>
          <a:off x="9372111" y="1007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100482</xdr:rowOff>
    </xdr:from>
    <xdr:to>
      <xdr:col>46</xdr:col>
      <xdr:colOff>38100</xdr:colOff>
      <xdr:row>59</xdr:row>
      <xdr:rowOff>30632</xdr:rowOff>
    </xdr:to>
    <xdr:sp macro="" textlink="">
      <xdr:nvSpPr>
        <xdr:cNvPr id="379" name="楕円 378"/>
        <xdr:cNvSpPr/>
      </xdr:nvSpPr>
      <xdr:spPr>
        <a:xfrm>
          <a:off x="8699500" y="100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21759</xdr:rowOff>
    </xdr:from>
    <xdr:ext cx="534377" cy="259045"/>
    <xdr:sp macro="" textlink="">
      <xdr:nvSpPr>
        <xdr:cNvPr id="380" name="テキスト ボックス 379"/>
        <xdr:cNvSpPr txBox="1"/>
      </xdr:nvSpPr>
      <xdr:spPr>
        <a:xfrm>
          <a:off x="8483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82682</xdr:rowOff>
    </xdr:from>
    <xdr:to>
      <xdr:col>41</xdr:col>
      <xdr:colOff>101600</xdr:colOff>
      <xdr:row>59</xdr:row>
      <xdr:rowOff>12832</xdr:rowOff>
    </xdr:to>
    <xdr:sp macro="" textlink="">
      <xdr:nvSpPr>
        <xdr:cNvPr id="381" name="楕円 380"/>
        <xdr:cNvSpPr/>
      </xdr:nvSpPr>
      <xdr:spPr>
        <a:xfrm>
          <a:off x="7810500" y="100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3959</xdr:rowOff>
    </xdr:from>
    <xdr:ext cx="534377" cy="259045"/>
    <xdr:sp macro="" textlink="">
      <xdr:nvSpPr>
        <xdr:cNvPr id="382" name="テキスト ボックス 381"/>
        <xdr:cNvSpPr txBox="1"/>
      </xdr:nvSpPr>
      <xdr:spPr>
        <a:xfrm>
          <a:off x="7594111" y="101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91114</xdr:rowOff>
    </xdr:from>
    <xdr:to>
      <xdr:col>36</xdr:col>
      <xdr:colOff>165100</xdr:colOff>
      <xdr:row>59</xdr:row>
      <xdr:rowOff>21264</xdr:rowOff>
    </xdr:to>
    <xdr:sp macro="" textlink="">
      <xdr:nvSpPr>
        <xdr:cNvPr id="383" name="楕円 382"/>
        <xdr:cNvSpPr/>
      </xdr:nvSpPr>
      <xdr:spPr>
        <a:xfrm>
          <a:off x="6921500" y="100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12391</xdr:rowOff>
    </xdr:from>
    <xdr:ext cx="534377" cy="259045"/>
    <xdr:sp macro="" textlink="">
      <xdr:nvSpPr>
        <xdr:cNvPr id="384" name="テキスト ボックス 383"/>
        <xdr:cNvSpPr txBox="1"/>
      </xdr:nvSpPr>
      <xdr:spPr>
        <a:xfrm>
          <a:off x="6705111" y="1012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75061</xdr:rowOff>
    </xdr:from>
    <xdr:to>
      <xdr:col>55</xdr:col>
      <xdr:colOff>0</xdr:colOff>
      <xdr:row>79</xdr:row>
      <xdr:rowOff>79153</xdr:rowOff>
    </xdr:to>
    <xdr:cxnSp macro="">
      <xdr:nvCxnSpPr>
        <xdr:cNvPr id="415" name="直線コネクタ 414"/>
        <xdr:cNvCxnSpPr/>
      </xdr:nvCxnSpPr>
      <xdr:spPr>
        <a:xfrm>
          <a:off x="9639300" y="13619611"/>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75061</xdr:rowOff>
    </xdr:from>
    <xdr:to>
      <xdr:col>50</xdr:col>
      <xdr:colOff>114300</xdr:colOff>
      <xdr:row>79</xdr:row>
      <xdr:rowOff>78239</xdr:rowOff>
    </xdr:to>
    <xdr:cxnSp macro="">
      <xdr:nvCxnSpPr>
        <xdr:cNvPr id="418" name="直線コネクタ 417"/>
        <xdr:cNvCxnSpPr/>
      </xdr:nvCxnSpPr>
      <xdr:spPr>
        <a:xfrm flipV="1">
          <a:off x="8750300" y="13619611"/>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56566</xdr:rowOff>
    </xdr:from>
    <xdr:to>
      <xdr:col>45</xdr:col>
      <xdr:colOff>177800</xdr:colOff>
      <xdr:row>79</xdr:row>
      <xdr:rowOff>78239</xdr:rowOff>
    </xdr:to>
    <xdr:cxnSp macro="">
      <xdr:nvCxnSpPr>
        <xdr:cNvPr id="421" name="直線コネクタ 420"/>
        <xdr:cNvCxnSpPr/>
      </xdr:nvCxnSpPr>
      <xdr:spPr>
        <a:xfrm>
          <a:off x="7861300" y="13601116"/>
          <a:ext cx="8890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2845</xdr:rowOff>
    </xdr:from>
    <xdr:to>
      <xdr:col>41</xdr:col>
      <xdr:colOff>50800</xdr:colOff>
      <xdr:row>79</xdr:row>
      <xdr:rowOff>56566</xdr:rowOff>
    </xdr:to>
    <xdr:cxnSp macro="">
      <xdr:nvCxnSpPr>
        <xdr:cNvPr id="424" name="直線コネクタ 423"/>
        <xdr:cNvCxnSpPr/>
      </xdr:nvCxnSpPr>
      <xdr:spPr>
        <a:xfrm>
          <a:off x="6972300" y="13547395"/>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28353</xdr:rowOff>
    </xdr:from>
    <xdr:to>
      <xdr:col>55</xdr:col>
      <xdr:colOff>50800</xdr:colOff>
      <xdr:row>79</xdr:row>
      <xdr:rowOff>129953</xdr:rowOff>
    </xdr:to>
    <xdr:sp macro="" textlink="">
      <xdr:nvSpPr>
        <xdr:cNvPr id="434" name="楕円 433"/>
        <xdr:cNvSpPr/>
      </xdr:nvSpPr>
      <xdr:spPr>
        <a:xfrm>
          <a:off x="10426700" y="1357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114730</xdr:rowOff>
    </xdr:from>
    <xdr:ext cx="469744" cy="259045"/>
    <xdr:sp macro="" textlink="">
      <xdr:nvSpPr>
        <xdr:cNvPr id="435" name="普通建設事業費 （ うち新規整備　）該当値テキスト"/>
        <xdr:cNvSpPr txBox="1"/>
      </xdr:nvSpPr>
      <xdr:spPr>
        <a:xfrm>
          <a:off x="10528300" y="1348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24261</xdr:rowOff>
    </xdr:from>
    <xdr:to>
      <xdr:col>50</xdr:col>
      <xdr:colOff>165100</xdr:colOff>
      <xdr:row>79</xdr:row>
      <xdr:rowOff>125861</xdr:rowOff>
    </xdr:to>
    <xdr:sp macro="" textlink="">
      <xdr:nvSpPr>
        <xdr:cNvPr id="436" name="楕円 435"/>
        <xdr:cNvSpPr/>
      </xdr:nvSpPr>
      <xdr:spPr>
        <a:xfrm>
          <a:off x="9588500" y="1356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116988</xdr:rowOff>
    </xdr:from>
    <xdr:ext cx="469744" cy="259045"/>
    <xdr:sp macro="" textlink="">
      <xdr:nvSpPr>
        <xdr:cNvPr id="437" name="テキスト ボックス 436"/>
        <xdr:cNvSpPr txBox="1"/>
      </xdr:nvSpPr>
      <xdr:spPr>
        <a:xfrm>
          <a:off x="9404428" y="1366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27439</xdr:rowOff>
    </xdr:from>
    <xdr:to>
      <xdr:col>46</xdr:col>
      <xdr:colOff>38100</xdr:colOff>
      <xdr:row>79</xdr:row>
      <xdr:rowOff>129039</xdr:rowOff>
    </xdr:to>
    <xdr:sp macro="" textlink="">
      <xdr:nvSpPr>
        <xdr:cNvPr id="438" name="楕円 437"/>
        <xdr:cNvSpPr/>
      </xdr:nvSpPr>
      <xdr:spPr>
        <a:xfrm>
          <a:off x="8699500" y="135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120166</xdr:rowOff>
    </xdr:from>
    <xdr:ext cx="469744" cy="259045"/>
    <xdr:sp macro="" textlink="">
      <xdr:nvSpPr>
        <xdr:cNvPr id="439" name="テキスト ボックス 438"/>
        <xdr:cNvSpPr txBox="1"/>
      </xdr:nvSpPr>
      <xdr:spPr>
        <a:xfrm>
          <a:off x="8515428" y="1366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5766</xdr:rowOff>
    </xdr:from>
    <xdr:to>
      <xdr:col>41</xdr:col>
      <xdr:colOff>101600</xdr:colOff>
      <xdr:row>79</xdr:row>
      <xdr:rowOff>107366</xdr:rowOff>
    </xdr:to>
    <xdr:sp macro="" textlink="">
      <xdr:nvSpPr>
        <xdr:cNvPr id="440" name="楕円 439"/>
        <xdr:cNvSpPr/>
      </xdr:nvSpPr>
      <xdr:spPr>
        <a:xfrm>
          <a:off x="7810500" y="135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98493</xdr:rowOff>
    </xdr:from>
    <xdr:ext cx="469744" cy="259045"/>
    <xdr:sp macro="" textlink="">
      <xdr:nvSpPr>
        <xdr:cNvPr id="441" name="テキスト ボックス 440"/>
        <xdr:cNvSpPr txBox="1"/>
      </xdr:nvSpPr>
      <xdr:spPr>
        <a:xfrm>
          <a:off x="7626428" y="1364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123495</xdr:rowOff>
    </xdr:from>
    <xdr:to>
      <xdr:col>36</xdr:col>
      <xdr:colOff>165100</xdr:colOff>
      <xdr:row>79</xdr:row>
      <xdr:rowOff>53645</xdr:rowOff>
    </xdr:to>
    <xdr:sp macro="" textlink="">
      <xdr:nvSpPr>
        <xdr:cNvPr id="442" name="楕円 441"/>
        <xdr:cNvSpPr/>
      </xdr:nvSpPr>
      <xdr:spPr>
        <a:xfrm>
          <a:off x="6921500" y="134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44772</xdr:rowOff>
    </xdr:from>
    <xdr:ext cx="469744" cy="259045"/>
    <xdr:sp macro="" textlink="">
      <xdr:nvSpPr>
        <xdr:cNvPr id="443" name="テキスト ボックス 442"/>
        <xdr:cNvSpPr txBox="1"/>
      </xdr:nvSpPr>
      <xdr:spPr>
        <a:xfrm>
          <a:off x="6737428" y="1358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36967</xdr:rowOff>
    </xdr:from>
    <xdr:to>
      <xdr:col>55</xdr:col>
      <xdr:colOff>0</xdr:colOff>
      <xdr:row>98</xdr:row>
      <xdr:rowOff>89974</xdr:rowOff>
    </xdr:to>
    <xdr:cxnSp macro="">
      <xdr:nvCxnSpPr>
        <xdr:cNvPr id="470" name="直線コネクタ 469"/>
        <xdr:cNvCxnSpPr/>
      </xdr:nvCxnSpPr>
      <xdr:spPr>
        <a:xfrm>
          <a:off x="9639300" y="16839067"/>
          <a:ext cx="838200" cy="5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36967</xdr:rowOff>
    </xdr:from>
    <xdr:to>
      <xdr:col>50</xdr:col>
      <xdr:colOff>114300</xdr:colOff>
      <xdr:row>98</xdr:row>
      <xdr:rowOff>102357</xdr:rowOff>
    </xdr:to>
    <xdr:cxnSp macro="">
      <xdr:nvCxnSpPr>
        <xdr:cNvPr id="473" name="直線コネクタ 472"/>
        <xdr:cNvCxnSpPr/>
      </xdr:nvCxnSpPr>
      <xdr:spPr>
        <a:xfrm flipV="1">
          <a:off x="8750300" y="16839067"/>
          <a:ext cx="889000" cy="6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102357</xdr:rowOff>
    </xdr:from>
    <xdr:to>
      <xdr:col>45</xdr:col>
      <xdr:colOff>177800</xdr:colOff>
      <xdr:row>98</xdr:row>
      <xdr:rowOff>102936</xdr:rowOff>
    </xdr:to>
    <xdr:cxnSp macro="">
      <xdr:nvCxnSpPr>
        <xdr:cNvPr id="476" name="直線コネクタ 475"/>
        <xdr:cNvCxnSpPr/>
      </xdr:nvCxnSpPr>
      <xdr:spPr>
        <a:xfrm flipV="1">
          <a:off x="7861300" y="16904457"/>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102936</xdr:rowOff>
    </xdr:from>
    <xdr:to>
      <xdr:col>41</xdr:col>
      <xdr:colOff>50800</xdr:colOff>
      <xdr:row>98</xdr:row>
      <xdr:rowOff>121005</xdr:rowOff>
    </xdr:to>
    <xdr:cxnSp macro="">
      <xdr:nvCxnSpPr>
        <xdr:cNvPr id="479" name="直線コネクタ 478"/>
        <xdr:cNvCxnSpPr/>
      </xdr:nvCxnSpPr>
      <xdr:spPr>
        <a:xfrm flipV="1">
          <a:off x="6972300" y="16905036"/>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39174</xdr:rowOff>
    </xdr:from>
    <xdr:to>
      <xdr:col>55</xdr:col>
      <xdr:colOff>50800</xdr:colOff>
      <xdr:row>98</xdr:row>
      <xdr:rowOff>140774</xdr:rowOff>
    </xdr:to>
    <xdr:sp macro="" textlink="">
      <xdr:nvSpPr>
        <xdr:cNvPr id="489" name="楕円 488"/>
        <xdr:cNvSpPr/>
      </xdr:nvSpPr>
      <xdr:spPr>
        <a:xfrm>
          <a:off x="10426700" y="168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125551</xdr:rowOff>
    </xdr:from>
    <xdr:ext cx="534377" cy="259045"/>
    <xdr:sp macro="" textlink="">
      <xdr:nvSpPr>
        <xdr:cNvPr id="490" name="普通建設事業費 （ うち更新整備　）該当値テキスト"/>
        <xdr:cNvSpPr txBox="1"/>
      </xdr:nvSpPr>
      <xdr:spPr>
        <a:xfrm>
          <a:off x="10528300" y="1675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157617</xdr:rowOff>
    </xdr:from>
    <xdr:to>
      <xdr:col>50</xdr:col>
      <xdr:colOff>165100</xdr:colOff>
      <xdr:row>98</xdr:row>
      <xdr:rowOff>87767</xdr:rowOff>
    </xdr:to>
    <xdr:sp macro="" textlink="">
      <xdr:nvSpPr>
        <xdr:cNvPr id="491" name="楕円 490"/>
        <xdr:cNvSpPr/>
      </xdr:nvSpPr>
      <xdr:spPr>
        <a:xfrm>
          <a:off x="9588500" y="1678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78894</xdr:rowOff>
    </xdr:from>
    <xdr:ext cx="534377" cy="259045"/>
    <xdr:sp macro="" textlink="">
      <xdr:nvSpPr>
        <xdr:cNvPr id="492" name="テキスト ボックス 491"/>
        <xdr:cNvSpPr txBox="1"/>
      </xdr:nvSpPr>
      <xdr:spPr>
        <a:xfrm>
          <a:off x="9372111" y="1688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51557</xdr:rowOff>
    </xdr:from>
    <xdr:to>
      <xdr:col>46</xdr:col>
      <xdr:colOff>38100</xdr:colOff>
      <xdr:row>98</xdr:row>
      <xdr:rowOff>153157</xdr:rowOff>
    </xdr:to>
    <xdr:sp macro="" textlink="">
      <xdr:nvSpPr>
        <xdr:cNvPr id="493" name="楕円 492"/>
        <xdr:cNvSpPr/>
      </xdr:nvSpPr>
      <xdr:spPr>
        <a:xfrm>
          <a:off x="8699500" y="168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144284</xdr:rowOff>
    </xdr:from>
    <xdr:ext cx="469744" cy="259045"/>
    <xdr:sp macro="" textlink="">
      <xdr:nvSpPr>
        <xdr:cNvPr id="494" name="テキスト ボックス 493"/>
        <xdr:cNvSpPr txBox="1"/>
      </xdr:nvSpPr>
      <xdr:spPr>
        <a:xfrm>
          <a:off x="8515428" y="1694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52136</xdr:rowOff>
    </xdr:from>
    <xdr:to>
      <xdr:col>41</xdr:col>
      <xdr:colOff>101600</xdr:colOff>
      <xdr:row>98</xdr:row>
      <xdr:rowOff>153736</xdr:rowOff>
    </xdr:to>
    <xdr:sp macro="" textlink="">
      <xdr:nvSpPr>
        <xdr:cNvPr id="495" name="楕円 494"/>
        <xdr:cNvSpPr/>
      </xdr:nvSpPr>
      <xdr:spPr>
        <a:xfrm>
          <a:off x="7810500" y="168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144863</xdr:rowOff>
    </xdr:from>
    <xdr:ext cx="469744" cy="259045"/>
    <xdr:sp macro="" textlink="">
      <xdr:nvSpPr>
        <xdr:cNvPr id="496" name="テキスト ボックス 495"/>
        <xdr:cNvSpPr txBox="1"/>
      </xdr:nvSpPr>
      <xdr:spPr>
        <a:xfrm>
          <a:off x="7626428" y="1694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70205</xdr:rowOff>
    </xdr:from>
    <xdr:to>
      <xdr:col>36</xdr:col>
      <xdr:colOff>165100</xdr:colOff>
      <xdr:row>99</xdr:row>
      <xdr:rowOff>355</xdr:rowOff>
    </xdr:to>
    <xdr:sp macro="" textlink="">
      <xdr:nvSpPr>
        <xdr:cNvPr id="497" name="楕円 496"/>
        <xdr:cNvSpPr/>
      </xdr:nvSpPr>
      <xdr:spPr>
        <a:xfrm>
          <a:off x="6921500" y="168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162932</xdr:rowOff>
    </xdr:from>
    <xdr:ext cx="469744" cy="259045"/>
    <xdr:sp macro="" textlink="">
      <xdr:nvSpPr>
        <xdr:cNvPr id="498" name="テキスト ボックス 497"/>
        <xdr:cNvSpPr txBox="1"/>
      </xdr:nvSpPr>
      <xdr:spPr>
        <a:xfrm>
          <a:off x="6737428" y="1696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95613</xdr:rowOff>
    </xdr:from>
    <xdr:to>
      <xdr:col>85</xdr:col>
      <xdr:colOff>127000</xdr:colOff>
      <xdr:row>39</xdr:row>
      <xdr:rowOff>98878</xdr:rowOff>
    </xdr:to>
    <xdr:cxnSp macro="">
      <xdr:nvCxnSpPr>
        <xdr:cNvPr id="529" name="直線コネクタ 528"/>
        <xdr:cNvCxnSpPr/>
      </xdr:nvCxnSpPr>
      <xdr:spPr>
        <a:xfrm flipV="1">
          <a:off x="15481300" y="67821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96200</xdr:rowOff>
    </xdr:from>
    <xdr:to>
      <xdr:col>81</xdr:col>
      <xdr:colOff>50800</xdr:colOff>
      <xdr:row>39</xdr:row>
      <xdr:rowOff>98878</xdr:rowOff>
    </xdr:to>
    <xdr:cxnSp macro="">
      <xdr:nvCxnSpPr>
        <xdr:cNvPr id="532" name="直線コネクタ 531"/>
        <xdr:cNvCxnSpPr/>
      </xdr:nvCxnSpPr>
      <xdr:spPr>
        <a:xfrm>
          <a:off x="14592300" y="6782750"/>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96200</xdr:rowOff>
    </xdr:from>
    <xdr:to>
      <xdr:col>76</xdr:col>
      <xdr:colOff>114300</xdr:colOff>
      <xdr:row>39</xdr:row>
      <xdr:rowOff>96277</xdr:rowOff>
    </xdr:to>
    <xdr:cxnSp macro="">
      <xdr:nvCxnSpPr>
        <xdr:cNvPr id="535" name="直線コネクタ 534"/>
        <xdr:cNvCxnSpPr/>
      </xdr:nvCxnSpPr>
      <xdr:spPr>
        <a:xfrm flipV="1">
          <a:off x="13703300" y="6782750"/>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96277</xdr:rowOff>
    </xdr:from>
    <xdr:to>
      <xdr:col>71</xdr:col>
      <xdr:colOff>177800</xdr:colOff>
      <xdr:row>39</xdr:row>
      <xdr:rowOff>96843</xdr:rowOff>
    </xdr:to>
    <xdr:cxnSp macro="">
      <xdr:nvCxnSpPr>
        <xdr:cNvPr id="538" name="直線コネクタ 537"/>
        <xdr:cNvCxnSpPr/>
      </xdr:nvCxnSpPr>
      <xdr:spPr>
        <a:xfrm flipV="1">
          <a:off x="12814300" y="6782827"/>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44813</xdr:rowOff>
    </xdr:from>
    <xdr:to>
      <xdr:col>85</xdr:col>
      <xdr:colOff>177800</xdr:colOff>
      <xdr:row>39</xdr:row>
      <xdr:rowOff>146413</xdr:rowOff>
    </xdr:to>
    <xdr:sp macro="" textlink="">
      <xdr:nvSpPr>
        <xdr:cNvPr id="548" name="楕円 547"/>
        <xdr:cNvSpPr/>
      </xdr:nvSpPr>
      <xdr:spPr>
        <a:xfrm>
          <a:off x="162687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378565" cy="259045"/>
    <xdr:sp macro="" textlink="">
      <xdr:nvSpPr>
        <xdr:cNvPr id="549" name="災害復旧事業費該当値テキスト"/>
        <xdr:cNvSpPr txBox="1"/>
      </xdr:nvSpPr>
      <xdr:spPr>
        <a:xfrm>
          <a:off x="16370300" y="664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45400</xdr:rowOff>
    </xdr:from>
    <xdr:to>
      <xdr:col>76</xdr:col>
      <xdr:colOff>165100</xdr:colOff>
      <xdr:row>39</xdr:row>
      <xdr:rowOff>147000</xdr:rowOff>
    </xdr:to>
    <xdr:sp macro="" textlink="">
      <xdr:nvSpPr>
        <xdr:cNvPr id="552" name="楕円 551"/>
        <xdr:cNvSpPr/>
      </xdr:nvSpPr>
      <xdr:spPr>
        <a:xfrm>
          <a:off x="14541500" y="67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138127</xdr:rowOff>
    </xdr:from>
    <xdr:ext cx="378565" cy="259045"/>
    <xdr:sp macro="" textlink="">
      <xdr:nvSpPr>
        <xdr:cNvPr id="553" name="テキスト ボックス 552"/>
        <xdr:cNvSpPr txBox="1"/>
      </xdr:nvSpPr>
      <xdr:spPr>
        <a:xfrm>
          <a:off x="14403017" y="682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45477</xdr:rowOff>
    </xdr:from>
    <xdr:to>
      <xdr:col>72</xdr:col>
      <xdr:colOff>38100</xdr:colOff>
      <xdr:row>39</xdr:row>
      <xdr:rowOff>147077</xdr:rowOff>
    </xdr:to>
    <xdr:sp macro="" textlink="">
      <xdr:nvSpPr>
        <xdr:cNvPr id="554" name="楕円 553"/>
        <xdr:cNvSpPr/>
      </xdr:nvSpPr>
      <xdr:spPr>
        <a:xfrm>
          <a:off x="13652500" y="67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138204</xdr:rowOff>
    </xdr:from>
    <xdr:ext cx="378565" cy="259045"/>
    <xdr:sp macro="" textlink="">
      <xdr:nvSpPr>
        <xdr:cNvPr id="555" name="テキスト ボックス 554"/>
        <xdr:cNvSpPr txBox="1"/>
      </xdr:nvSpPr>
      <xdr:spPr>
        <a:xfrm>
          <a:off x="13514017" y="6824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46043</xdr:rowOff>
    </xdr:from>
    <xdr:to>
      <xdr:col>67</xdr:col>
      <xdr:colOff>101600</xdr:colOff>
      <xdr:row>39</xdr:row>
      <xdr:rowOff>147643</xdr:rowOff>
    </xdr:to>
    <xdr:sp macro="" textlink="">
      <xdr:nvSpPr>
        <xdr:cNvPr id="556" name="楕円 555"/>
        <xdr:cNvSpPr/>
      </xdr:nvSpPr>
      <xdr:spPr>
        <a:xfrm>
          <a:off x="12763500" y="67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138770</xdr:rowOff>
    </xdr:from>
    <xdr:ext cx="378565" cy="259045"/>
    <xdr:sp macro="" textlink="">
      <xdr:nvSpPr>
        <xdr:cNvPr id="557" name="テキスト ボックス 556"/>
        <xdr:cNvSpPr txBox="1"/>
      </xdr:nvSpPr>
      <xdr:spPr>
        <a:xfrm>
          <a:off x="12625017" y="6825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150047</xdr:rowOff>
    </xdr:from>
    <xdr:to>
      <xdr:col>85</xdr:col>
      <xdr:colOff>127000</xdr:colOff>
      <xdr:row>77</xdr:row>
      <xdr:rowOff>161088</xdr:rowOff>
    </xdr:to>
    <xdr:cxnSp macro="">
      <xdr:nvCxnSpPr>
        <xdr:cNvPr id="641" name="直線コネクタ 640"/>
        <xdr:cNvCxnSpPr/>
      </xdr:nvCxnSpPr>
      <xdr:spPr>
        <a:xfrm>
          <a:off x="15481300" y="13351697"/>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146137</xdr:rowOff>
    </xdr:from>
    <xdr:to>
      <xdr:col>81</xdr:col>
      <xdr:colOff>50800</xdr:colOff>
      <xdr:row>77</xdr:row>
      <xdr:rowOff>150047</xdr:rowOff>
    </xdr:to>
    <xdr:cxnSp macro="">
      <xdr:nvCxnSpPr>
        <xdr:cNvPr id="644" name="直線コネクタ 643"/>
        <xdr:cNvCxnSpPr/>
      </xdr:nvCxnSpPr>
      <xdr:spPr>
        <a:xfrm>
          <a:off x="14592300" y="13347787"/>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146137</xdr:rowOff>
    </xdr:from>
    <xdr:to>
      <xdr:col>76</xdr:col>
      <xdr:colOff>114300</xdr:colOff>
      <xdr:row>77</xdr:row>
      <xdr:rowOff>148281</xdr:rowOff>
    </xdr:to>
    <xdr:cxnSp macro="">
      <xdr:nvCxnSpPr>
        <xdr:cNvPr id="647" name="直線コネクタ 646"/>
        <xdr:cNvCxnSpPr/>
      </xdr:nvCxnSpPr>
      <xdr:spPr>
        <a:xfrm flipV="1">
          <a:off x="13703300" y="13347787"/>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148281</xdr:rowOff>
    </xdr:from>
    <xdr:to>
      <xdr:col>71</xdr:col>
      <xdr:colOff>177800</xdr:colOff>
      <xdr:row>77</xdr:row>
      <xdr:rowOff>155501</xdr:rowOff>
    </xdr:to>
    <xdr:cxnSp macro="">
      <xdr:nvCxnSpPr>
        <xdr:cNvPr id="650" name="直線コネクタ 649"/>
        <xdr:cNvCxnSpPr/>
      </xdr:nvCxnSpPr>
      <xdr:spPr>
        <a:xfrm flipV="1">
          <a:off x="12814300" y="13349931"/>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110288</xdr:rowOff>
    </xdr:from>
    <xdr:to>
      <xdr:col>85</xdr:col>
      <xdr:colOff>177800</xdr:colOff>
      <xdr:row>78</xdr:row>
      <xdr:rowOff>40438</xdr:rowOff>
    </xdr:to>
    <xdr:sp macro="" textlink="">
      <xdr:nvSpPr>
        <xdr:cNvPr id="660" name="楕円 659"/>
        <xdr:cNvSpPr/>
      </xdr:nvSpPr>
      <xdr:spPr>
        <a:xfrm>
          <a:off x="16268700" y="133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88715</xdr:rowOff>
    </xdr:from>
    <xdr:ext cx="534377" cy="259045"/>
    <xdr:sp macro="" textlink="">
      <xdr:nvSpPr>
        <xdr:cNvPr id="661" name="公債費該当値テキスト"/>
        <xdr:cNvSpPr txBox="1"/>
      </xdr:nvSpPr>
      <xdr:spPr>
        <a:xfrm>
          <a:off x="16370300" y="132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99247</xdr:rowOff>
    </xdr:from>
    <xdr:to>
      <xdr:col>81</xdr:col>
      <xdr:colOff>101600</xdr:colOff>
      <xdr:row>78</xdr:row>
      <xdr:rowOff>29397</xdr:rowOff>
    </xdr:to>
    <xdr:sp macro="" textlink="">
      <xdr:nvSpPr>
        <xdr:cNvPr id="662" name="楕円 661"/>
        <xdr:cNvSpPr/>
      </xdr:nvSpPr>
      <xdr:spPr>
        <a:xfrm>
          <a:off x="15430500" y="1330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20524</xdr:rowOff>
    </xdr:from>
    <xdr:ext cx="534377" cy="259045"/>
    <xdr:sp macro="" textlink="">
      <xdr:nvSpPr>
        <xdr:cNvPr id="663" name="テキスト ボックス 662"/>
        <xdr:cNvSpPr txBox="1"/>
      </xdr:nvSpPr>
      <xdr:spPr>
        <a:xfrm>
          <a:off x="15214111" y="1339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95337</xdr:rowOff>
    </xdr:from>
    <xdr:to>
      <xdr:col>76</xdr:col>
      <xdr:colOff>165100</xdr:colOff>
      <xdr:row>78</xdr:row>
      <xdr:rowOff>25487</xdr:rowOff>
    </xdr:to>
    <xdr:sp macro="" textlink="">
      <xdr:nvSpPr>
        <xdr:cNvPr id="664" name="楕円 663"/>
        <xdr:cNvSpPr/>
      </xdr:nvSpPr>
      <xdr:spPr>
        <a:xfrm>
          <a:off x="14541500" y="132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16614</xdr:rowOff>
    </xdr:from>
    <xdr:ext cx="534377" cy="259045"/>
    <xdr:sp macro="" textlink="">
      <xdr:nvSpPr>
        <xdr:cNvPr id="665" name="テキスト ボックス 664"/>
        <xdr:cNvSpPr txBox="1"/>
      </xdr:nvSpPr>
      <xdr:spPr>
        <a:xfrm>
          <a:off x="14325111" y="1338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97481</xdr:rowOff>
    </xdr:from>
    <xdr:to>
      <xdr:col>72</xdr:col>
      <xdr:colOff>38100</xdr:colOff>
      <xdr:row>78</xdr:row>
      <xdr:rowOff>27631</xdr:rowOff>
    </xdr:to>
    <xdr:sp macro="" textlink="">
      <xdr:nvSpPr>
        <xdr:cNvPr id="666" name="楕円 665"/>
        <xdr:cNvSpPr/>
      </xdr:nvSpPr>
      <xdr:spPr>
        <a:xfrm>
          <a:off x="13652500" y="132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18758</xdr:rowOff>
    </xdr:from>
    <xdr:ext cx="534377" cy="259045"/>
    <xdr:sp macro="" textlink="">
      <xdr:nvSpPr>
        <xdr:cNvPr id="667" name="テキスト ボックス 666"/>
        <xdr:cNvSpPr txBox="1"/>
      </xdr:nvSpPr>
      <xdr:spPr>
        <a:xfrm>
          <a:off x="13436111" y="133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104701</xdr:rowOff>
    </xdr:from>
    <xdr:to>
      <xdr:col>67</xdr:col>
      <xdr:colOff>101600</xdr:colOff>
      <xdr:row>78</xdr:row>
      <xdr:rowOff>34851</xdr:rowOff>
    </xdr:to>
    <xdr:sp macro="" textlink="">
      <xdr:nvSpPr>
        <xdr:cNvPr id="668" name="楕円 667"/>
        <xdr:cNvSpPr/>
      </xdr:nvSpPr>
      <xdr:spPr>
        <a:xfrm>
          <a:off x="12763500" y="1330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25978</xdr:rowOff>
    </xdr:from>
    <xdr:ext cx="534377" cy="259045"/>
    <xdr:sp macro="" textlink="">
      <xdr:nvSpPr>
        <xdr:cNvPr id="669" name="テキスト ボックス 668"/>
        <xdr:cNvSpPr txBox="1"/>
      </xdr:nvSpPr>
      <xdr:spPr>
        <a:xfrm>
          <a:off x="12547111" y="1339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5626</xdr:rowOff>
    </xdr:from>
    <xdr:to>
      <xdr:col>85</xdr:col>
      <xdr:colOff>127000</xdr:colOff>
      <xdr:row>99</xdr:row>
      <xdr:rowOff>44323</xdr:rowOff>
    </xdr:to>
    <xdr:cxnSp macro="">
      <xdr:nvCxnSpPr>
        <xdr:cNvPr id="698" name="直線コネクタ 697"/>
        <xdr:cNvCxnSpPr/>
      </xdr:nvCxnSpPr>
      <xdr:spPr>
        <a:xfrm flipV="1">
          <a:off x="15481300" y="16979176"/>
          <a:ext cx="838200" cy="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44323</xdr:rowOff>
    </xdr:from>
    <xdr:to>
      <xdr:col>81</xdr:col>
      <xdr:colOff>50800</xdr:colOff>
      <xdr:row>99</xdr:row>
      <xdr:rowOff>44335</xdr:rowOff>
    </xdr:to>
    <xdr:cxnSp macro="">
      <xdr:nvCxnSpPr>
        <xdr:cNvPr id="701" name="直線コネクタ 700"/>
        <xdr:cNvCxnSpPr/>
      </xdr:nvCxnSpPr>
      <xdr:spPr>
        <a:xfrm flipV="1">
          <a:off x="14592300" y="17017873"/>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37261</xdr:rowOff>
    </xdr:from>
    <xdr:to>
      <xdr:col>76</xdr:col>
      <xdr:colOff>114300</xdr:colOff>
      <xdr:row>99</xdr:row>
      <xdr:rowOff>44335</xdr:rowOff>
    </xdr:to>
    <xdr:cxnSp macro="">
      <xdr:nvCxnSpPr>
        <xdr:cNvPr id="704" name="直線コネクタ 703"/>
        <xdr:cNvCxnSpPr/>
      </xdr:nvCxnSpPr>
      <xdr:spPr>
        <a:xfrm>
          <a:off x="13703300" y="17010811"/>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37261</xdr:rowOff>
    </xdr:from>
    <xdr:to>
      <xdr:col>71</xdr:col>
      <xdr:colOff>177800</xdr:colOff>
      <xdr:row>99</xdr:row>
      <xdr:rowOff>43853</xdr:rowOff>
    </xdr:to>
    <xdr:cxnSp macro="">
      <xdr:nvCxnSpPr>
        <xdr:cNvPr id="707" name="直線コネクタ 706"/>
        <xdr:cNvCxnSpPr/>
      </xdr:nvCxnSpPr>
      <xdr:spPr>
        <a:xfrm flipV="1">
          <a:off x="12814300" y="17010811"/>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126276</xdr:rowOff>
    </xdr:from>
    <xdr:to>
      <xdr:col>85</xdr:col>
      <xdr:colOff>177800</xdr:colOff>
      <xdr:row>99</xdr:row>
      <xdr:rowOff>56426</xdr:rowOff>
    </xdr:to>
    <xdr:sp macro="" textlink="">
      <xdr:nvSpPr>
        <xdr:cNvPr id="717" name="楕円 716"/>
        <xdr:cNvSpPr/>
      </xdr:nvSpPr>
      <xdr:spPr>
        <a:xfrm>
          <a:off x="16268700" y="169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41203</xdr:rowOff>
    </xdr:from>
    <xdr:ext cx="469744" cy="259045"/>
    <xdr:sp macro="" textlink="">
      <xdr:nvSpPr>
        <xdr:cNvPr id="718" name="積立金該当値テキスト"/>
        <xdr:cNvSpPr txBox="1"/>
      </xdr:nvSpPr>
      <xdr:spPr>
        <a:xfrm>
          <a:off x="16370300" y="168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164973</xdr:rowOff>
    </xdr:from>
    <xdr:to>
      <xdr:col>81</xdr:col>
      <xdr:colOff>101600</xdr:colOff>
      <xdr:row>99</xdr:row>
      <xdr:rowOff>95123</xdr:rowOff>
    </xdr:to>
    <xdr:sp macro="" textlink="">
      <xdr:nvSpPr>
        <xdr:cNvPr id="719" name="楕円 718"/>
        <xdr:cNvSpPr/>
      </xdr:nvSpPr>
      <xdr:spPr>
        <a:xfrm>
          <a:off x="15430500" y="169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86250</xdr:rowOff>
    </xdr:from>
    <xdr:ext cx="313932" cy="259045"/>
    <xdr:sp macro="" textlink="">
      <xdr:nvSpPr>
        <xdr:cNvPr id="720" name="テキスト ボックス 719"/>
        <xdr:cNvSpPr txBox="1"/>
      </xdr:nvSpPr>
      <xdr:spPr>
        <a:xfrm>
          <a:off x="15324333" y="17059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164985</xdr:rowOff>
    </xdr:from>
    <xdr:to>
      <xdr:col>76</xdr:col>
      <xdr:colOff>165100</xdr:colOff>
      <xdr:row>99</xdr:row>
      <xdr:rowOff>95135</xdr:rowOff>
    </xdr:to>
    <xdr:sp macro="" textlink="">
      <xdr:nvSpPr>
        <xdr:cNvPr id="721" name="楕円 720"/>
        <xdr:cNvSpPr/>
      </xdr:nvSpPr>
      <xdr:spPr>
        <a:xfrm>
          <a:off x="14541500" y="169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86262</xdr:rowOff>
    </xdr:from>
    <xdr:ext cx="249299" cy="259045"/>
    <xdr:sp macro="" textlink="">
      <xdr:nvSpPr>
        <xdr:cNvPr id="722" name="テキスト ボックス 721"/>
        <xdr:cNvSpPr txBox="1"/>
      </xdr:nvSpPr>
      <xdr:spPr>
        <a:xfrm>
          <a:off x="14467650" y="17059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157911</xdr:rowOff>
    </xdr:from>
    <xdr:to>
      <xdr:col>72</xdr:col>
      <xdr:colOff>38100</xdr:colOff>
      <xdr:row>99</xdr:row>
      <xdr:rowOff>88061</xdr:rowOff>
    </xdr:to>
    <xdr:sp macro="" textlink="">
      <xdr:nvSpPr>
        <xdr:cNvPr id="723" name="楕円 722"/>
        <xdr:cNvSpPr/>
      </xdr:nvSpPr>
      <xdr:spPr>
        <a:xfrm>
          <a:off x="13652500" y="169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79188</xdr:rowOff>
    </xdr:from>
    <xdr:ext cx="378565" cy="259045"/>
    <xdr:sp macro="" textlink="">
      <xdr:nvSpPr>
        <xdr:cNvPr id="724" name="テキスト ボックス 723"/>
        <xdr:cNvSpPr txBox="1"/>
      </xdr:nvSpPr>
      <xdr:spPr>
        <a:xfrm>
          <a:off x="13514017" y="1705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164503</xdr:rowOff>
    </xdr:from>
    <xdr:to>
      <xdr:col>67</xdr:col>
      <xdr:colOff>101600</xdr:colOff>
      <xdr:row>99</xdr:row>
      <xdr:rowOff>94653</xdr:rowOff>
    </xdr:to>
    <xdr:sp macro="" textlink="">
      <xdr:nvSpPr>
        <xdr:cNvPr id="725" name="楕円 724"/>
        <xdr:cNvSpPr/>
      </xdr:nvSpPr>
      <xdr:spPr>
        <a:xfrm>
          <a:off x="12763500" y="169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85780</xdr:rowOff>
    </xdr:from>
    <xdr:ext cx="313932" cy="259045"/>
    <xdr:sp macro="" textlink="">
      <xdr:nvSpPr>
        <xdr:cNvPr id="726" name="テキスト ボックス 725"/>
        <xdr:cNvSpPr txBox="1"/>
      </xdr:nvSpPr>
      <xdr:spPr>
        <a:xfrm>
          <a:off x="12657333" y="17059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0" name="直線コネクタ 80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76029</xdr:rowOff>
    </xdr:from>
    <xdr:to>
      <xdr:col>116</xdr:col>
      <xdr:colOff>63500</xdr:colOff>
      <xdr:row>79</xdr:row>
      <xdr:rowOff>90954</xdr:rowOff>
    </xdr:to>
    <xdr:cxnSp macro="">
      <xdr:nvCxnSpPr>
        <xdr:cNvPr id="870" name="直線コネクタ 869"/>
        <xdr:cNvCxnSpPr/>
      </xdr:nvCxnSpPr>
      <xdr:spPr>
        <a:xfrm flipV="1">
          <a:off x="21323300" y="13620579"/>
          <a:ext cx="8382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90954</xdr:rowOff>
    </xdr:from>
    <xdr:to>
      <xdr:col>111</xdr:col>
      <xdr:colOff>177800</xdr:colOff>
      <xdr:row>79</xdr:row>
      <xdr:rowOff>100206</xdr:rowOff>
    </xdr:to>
    <xdr:cxnSp macro="">
      <xdr:nvCxnSpPr>
        <xdr:cNvPr id="873" name="直線コネクタ 872"/>
        <xdr:cNvCxnSpPr/>
      </xdr:nvCxnSpPr>
      <xdr:spPr>
        <a:xfrm flipV="1">
          <a:off x="20434300" y="13635504"/>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90889</xdr:rowOff>
    </xdr:from>
    <xdr:to>
      <xdr:col>107</xdr:col>
      <xdr:colOff>50800</xdr:colOff>
      <xdr:row>79</xdr:row>
      <xdr:rowOff>100206</xdr:rowOff>
    </xdr:to>
    <xdr:cxnSp macro="">
      <xdr:nvCxnSpPr>
        <xdr:cNvPr id="876" name="直線コネクタ 875"/>
        <xdr:cNvCxnSpPr/>
      </xdr:nvCxnSpPr>
      <xdr:spPr>
        <a:xfrm>
          <a:off x="19545300" y="13635439"/>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90889</xdr:rowOff>
    </xdr:from>
    <xdr:to>
      <xdr:col>102</xdr:col>
      <xdr:colOff>114300</xdr:colOff>
      <xdr:row>79</xdr:row>
      <xdr:rowOff>97878</xdr:rowOff>
    </xdr:to>
    <xdr:cxnSp macro="">
      <xdr:nvCxnSpPr>
        <xdr:cNvPr id="879" name="直線コネクタ 878"/>
        <xdr:cNvCxnSpPr/>
      </xdr:nvCxnSpPr>
      <xdr:spPr>
        <a:xfrm flipV="1">
          <a:off x="18656300" y="13635439"/>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25229</xdr:rowOff>
    </xdr:from>
    <xdr:to>
      <xdr:col>116</xdr:col>
      <xdr:colOff>114300</xdr:colOff>
      <xdr:row>79</xdr:row>
      <xdr:rowOff>126829</xdr:rowOff>
    </xdr:to>
    <xdr:sp macro="" textlink="">
      <xdr:nvSpPr>
        <xdr:cNvPr id="889" name="楕円 888"/>
        <xdr:cNvSpPr/>
      </xdr:nvSpPr>
      <xdr:spPr>
        <a:xfrm>
          <a:off x="22110700" y="135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111606</xdr:rowOff>
    </xdr:from>
    <xdr:ext cx="534377" cy="259045"/>
    <xdr:sp macro="" textlink="">
      <xdr:nvSpPr>
        <xdr:cNvPr id="890" name="繰出金該当値テキスト"/>
        <xdr:cNvSpPr txBox="1"/>
      </xdr:nvSpPr>
      <xdr:spPr>
        <a:xfrm>
          <a:off x="22212300" y="1348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40154</xdr:rowOff>
    </xdr:from>
    <xdr:to>
      <xdr:col>112</xdr:col>
      <xdr:colOff>38100</xdr:colOff>
      <xdr:row>79</xdr:row>
      <xdr:rowOff>141754</xdr:rowOff>
    </xdr:to>
    <xdr:sp macro="" textlink="">
      <xdr:nvSpPr>
        <xdr:cNvPr id="891" name="楕円 890"/>
        <xdr:cNvSpPr/>
      </xdr:nvSpPr>
      <xdr:spPr>
        <a:xfrm>
          <a:off x="21272500" y="135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132881</xdr:rowOff>
    </xdr:from>
    <xdr:ext cx="534377" cy="259045"/>
    <xdr:sp macro="" textlink="">
      <xdr:nvSpPr>
        <xdr:cNvPr id="892" name="テキスト ボックス 891"/>
        <xdr:cNvSpPr txBox="1"/>
      </xdr:nvSpPr>
      <xdr:spPr>
        <a:xfrm>
          <a:off x="21056111" y="136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49406</xdr:rowOff>
    </xdr:from>
    <xdr:to>
      <xdr:col>107</xdr:col>
      <xdr:colOff>101600</xdr:colOff>
      <xdr:row>79</xdr:row>
      <xdr:rowOff>151006</xdr:rowOff>
    </xdr:to>
    <xdr:sp macro="" textlink="">
      <xdr:nvSpPr>
        <xdr:cNvPr id="893" name="楕円 892"/>
        <xdr:cNvSpPr/>
      </xdr:nvSpPr>
      <xdr:spPr>
        <a:xfrm>
          <a:off x="20383500" y="1359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142133</xdr:rowOff>
    </xdr:from>
    <xdr:ext cx="534377" cy="259045"/>
    <xdr:sp macro="" textlink="">
      <xdr:nvSpPr>
        <xdr:cNvPr id="894" name="テキスト ボックス 893"/>
        <xdr:cNvSpPr txBox="1"/>
      </xdr:nvSpPr>
      <xdr:spPr>
        <a:xfrm>
          <a:off x="20167111" y="136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40089</xdr:rowOff>
    </xdr:from>
    <xdr:to>
      <xdr:col>102</xdr:col>
      <xdr:colOff>165100</xdr:colOff>
      <xdr:row>79</xdr:row>
      <xdr:rowOff>141689</xdr:rowOff>
    </xdr:to>
    <xdr:sp macro="" textlink="">
      <xdr:nvSpPr>
        <xdr:cNvPr id="895" name="楕円 894"/>
        <xdr:cNvSpPr/>
      </xdr:nvSpPr>
      <xdr:spPr>
        <a:xfrm>
          <a:off x="19494500" y="135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132816</xdr:rowOff>
    </xdr:from>
    <xdr:ext cx="534377" cy="259045"/>
    <xdr:sp macro="" textlink="">
      <xdr:nvSpPr>
        <xdr:cNvPr id="896" name="テキスト ボックス 895"/>
        <xdr:cNvSpPr txBox="1"/>
      </xdr:nvSpPr>
      <xdr:spPr>
        <a:xfrm>
          <a:off x="19278111" y="136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47078</xdr:rowOff>
    </xdr:from>
    <xdr:to>
      <xdr:col>98</xdr:col>
      <xdr:colOff>38100</xdr:colOff>
      <xdr:row>79</xdr:row>
      <xdr:rowOff>148678</xdr:rowOff>
    </xdr:to>
    <xdr:sp macro="" textlink="">
      <xdr:nvSpPr>
        <xdr:cNvPr id="897" name="楕円 896"/>
        <xdr:cNvSpPr/>
      </xdr:nvSpPr>
      <xdr:spPr>
        <a:xfrm>
          <a:off x="18605500" y="1359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139805</xdr:rowOff>
    </xdr:from>
    <xdr:ext cx="534377" cy="259045"/>
    <xdr:sp macro="" textlink="">
      <xdr:nvSpPr>
        <xdr:cNvPr id="898" name="テキスト ボックス 897"/>
        <xdr:cNvSpPr txBox="1"/>
      </xdr:nvSpPr>
      <xdr:spPr>
        <a:xfrm>
          <a:off x="18389111" y="1368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歳出決算総額は、住民一人当たり</a:t>
          </a:r>
          <a:r>
            <a:rPr kumimoji="1" lang="en-US" altLang="ja-JP" sz="1100" baseline="0">
              <a:solidFill>
                <a:sysClr val="windowText" lastClr="000000"/>
              </a:solidFill>
              <a:effectLst/>
              <a:latin typeface="+mn-lt"/>
              <a:ea typeface="+mn-ea"/>
              <a:cs typeface="+mn-cs"/>
            </a:rPr>
            <a:t>330,910</a:t>
          </a:r>
          <a:r>
            <a:rPr kumimoji="1" lang="ja-JP" altLang="ja-JP" sz="1100" baseline="0">
              <a:solidFill>
                <a:sysClr val="windowText" lastClr="000000"/>
              </a:solidFill>
              <a:effectLst/>
              <a:latin typeface="+mn-lt"/>
              <a:ea typeface="+mn-ea"/>
              <a:cs typeface="+mn-cs"/>
            </a:rPr>
            <a:t>円となっている。主な構成項目である扶助費については、</a:t>
          </a:r>
          <a:r>
            <a:rPr kumimoji="1" lang="ja-JP" altLang="en-US" sz="1100" baseline="0">
              <a:solidFill>
                <a:sysClr val="windowText" lastClr="000000"/>
              </a:solidFill>
              <a:effectLst/>
              <a:latin typeface="+mn-lt"/>
              <a:ea typeface="+mn-ea"/>
              <a:cs typeface="+mn-cs"/>
            </a:rPr>
            <a:t>主に年少人口の増を受けた保育所関連経費により、</a:t>
          </a:r>
          <a:r>
            <a:rPr kumimoji="1" lang="ja-JP" altLang="ja-JP" sz="1100" baseline="0">
              <a:solidFill>
                <a:sysClr val="windowText" lastClr="000000"/>
              </a:solidFill>
              <a:effectLst/>
              <a:latin typeface="+mn-lt"/>
              <a:ea typeface="+mn-ea"/>
              <a:cs typeface="+mn-cs"/>
            </a:rPr>
            <a:t>近年増加傾向で類似団体平均を上回る額となっている。一方で人件費や</a:t>
          </a:r>
          <a:r>
            <a:rPr kumimoji="1" lang="ja-JP" altLang="en-US" sz="1100" baseline="0">
              <a:solidFill>
                <a:sysClr val="windowText" lastClr="000000"/>
              </a:solidFill>
              <a:effectLst/>
              <a:latin typeface="+mn-lt"/>
              <a:ea typeface="+mn-ea"/>
              <a:cs typeface="+mn-cs"/>
            </a:rPr>
            <a:t>物件費、</a:t>
          </a:r>
          <a:r>
            <a:rPr kumimoji="1" lang="ja-JP" altLang="ja-JP" sz="1100" baseline="0">
              <a:solidFill>
                <a:sysClr val="windowText" lastClr="000000"/>
              </a:solidFill>
              <a:effectLst/>
              <a:latin typeface="+mn-lt"/>
              <a:ea typeface="+mn-ea"/>
              <a:cs typeface="+mn-cs"/>
            </a:rPr>
            <a:t>普通建設事業費、繰出金</a:t>
          </a:r>
          <a:r>
            <a:rPr kumimoji="1" lang="ja-JP" altLang="en-US" sz="1100" baseline="0">
              <a:solidFill>
                <a:sysClr val="windowText" lastClr="000000"/>
              </a:solidFill>
              <a:effectLst/>
              <a:latin typeface="+mn-lt"/>
              <a:ea typeface="+mn-ea"/>
              <a:cs typeface="+mn-cs"/>
            </a:rPr>
            <a:t>など</a:t>
          </a:r>
          <a:r>
            <a:rPr kumimoji="1" lang="ja-JP" altLang="ja-JP" sz="1100" baseline="0">
              <a:solidFill>
                <a:sysClr val="windowText" lastClr="000000"/>
              </a:solidFill>
              <a:effectLst/>
              <a:latin typeface="+mn-lt"/>
              <a:ea typeface="+mn-ea"/>
              <a:cs typeface="+mn-cs"/>
            </a:rPr>
            <a:t>については類似団体平均を下回る額で推移している。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19,294
18,786
29.68
6,556,193
6,384,574
152,969
4,251,438
5,289,706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154787</xdr:rowOff>
    </xdr:from>
    <xdr:to>
      <xdr:col>24</xdr:col>
      <xdr:colOff>63500</xdr:colOff>
      <xdr:row>38</xdr:row>
      <xdr:rowOff>19914</xdr:rowOff>
    </xdr:to>
    <xdr:cxnSp macro="">
      <xdr:nvCxnSpPr>
        <xdr:cNvPr id="59" name="直線コネクタ 58"/>
        <xdr:cNvCxnSpPr/>
      </xdr:nvCxnSpPr>
      <xdr:spPr>
        <a:xfrm flipV="1">
          <a:off x="3797300" y="6498437"/>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86208</xdr:rowOff>
    </xdr:from>
    <xdr:to>
      <xdr:col>19</xdr:col>
      <xdr:colOff>177800</xdr:colOff>
      <xdr:row>38</xdr:row>
      <xdr:rowOff>19914</xdr:rowOff>
    </xdr:to>
    <xdr:cxnSp macro="">
      <xdr:nvCxnSpPr>
        <xdr:cNvPr id="62" name="直線コネクタ 61"/>
        <xdr:cNvCxnSpPr/>
      </xdr:nvCxnSpPr>
      <xdr:spPr>
        <a:xfrm>
          <a:off x="2908300" y="642985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50774</xdr:rowOff>
    </xdr:from>
    <xdr:to>
      <xdr:col>15</xdr:col>
      <xdr:colOff>50800</xdr:colOff>
      <xdr:row>37</xdr:row>
      <xdr:rowOff>86208</xdr:rowOff>
    </xdr:to>
    <xdr:cxnSp macro="">
      <xdr:nvCxnSpPr>
        <xdr:cNvPr id="65" name="直線コネクタ 64"/>
        <xdr:cNvCxnSpPr/>
      </xdr:nvCxnSpPr>
      <xdr:spPr>
        <a:xfrm>
          <a:off x="2019300" y="6394424"/>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134214</xdr:rowOff>
    </xdr:from>
    <xdr:to>
      <xdr:col>10</xdr:col>
      <xdr:colOff>114300</xdr:colOff>
      <xdr:row>37</xdr:row>
      <xdr:rowOff>50774</xdr:rowOff>
    </xdr:to>
    <xdr:cxnSp macro="">
      <xdr:nvCxnSpPr>
        <xdr:cNvPr id="68" name="直線コネクタ 67"/>
        <xdr:cNvCxnSpPr/>
      </xdr:nvCxnSpPr>
      <xdr:spPr>
        <a:xfrm>
          <a:off x="1130300" y="6306414"/>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103987</xdr:rowOff>
    </xdr:from>
    <xdr:to>
      <xdr:col>24</xdr:col>
      <xdr:colOff>114300</xdr:colOff>
      <xdr:row>38</xdr:row>
      <xdr:rowOff>34137</xdr:rowOff>
    </xdr:to>
    <xdr:sp macro="" textlink="">
      <xdr:nvSpPr>
        <xdr:cNvPr id="78" name="楕円 77"/>
        <xdr:cNvSpPr/>
      </xdr:nvSpPr>
      <xdr:spPr>
        <a:xfrm>
          <a:off x="4584700" y="6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82414</xdr:rowOff>
    </xdr:from>
    <xdr:ext cx="469744" cy="259045"/>
    <xdr:sp macro="" textlink="">
      <xdr:nvSpPr>
        <xdr:cNvPr id="79" name="議会費該当値テキスト"/>
        <xdr:cNvSpPr txBox="1"/>
      </xdr:nvSpPr>
      <xdr:spPr>
        <a:xfrm>
          <a:off x="4686300" y="64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140564</xdr:rowOff>
    </xdr:from>
    <xdr:to>
      <xdr:col>20</xdr:col>
      <xdr:colOff>38100</xdr:colOff>
      <xdr:row>38</xdr:row>
      <xdr:rowOff>70714</xdr:rowOff>
    </xdr:to>
    <xdr:sp macro="" textlink="">
      <xdr:nvSpPr>
        <xdr:cNvPr id="80" name="楕円 79"/>
        <xdr:cNvSpPr/>
      </xdr:nvSpPr>
      <xdr:spPr>
        <a:xfrm>
          <a:off x="37465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61841</xdr:rowOff>
    </xdr:from>
    <xdr:ext cx="469744" cy="259045"/>
    <xdr:sp macro="" textlink="">
      <xdr:nvSpPr>
        <xdr:cNvPr id="81" name="テキスト ボックス 80"/>
        <xdr:cNvSpPr txBox="1"/>
      </xdr:nvSpPr>
      <xdr:spPr>
        <a:xfrm>
          <a:off x="3562428" y="65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35408</xdr:rowOff>
    </xdr:from>
    <xdr:to>
      <xdr:col>15</xdr:col>
      <xdr:colOff>101600</xdr:colOff>
      <xdr:row>37</xdr:row>
      <xdr:rowOff>137008</xdr:rowOff>
    </xdr:to>
    <xdr:sp macro="" textlink="">
      <xdr:nvSpPr>
        <xdr:cNvPr id="82" name="楕円 81"/>
        <xdr:cNvSpPr/>
      </xdr:nvSpPr>
      <xdr:spPr>
        <a:xfrm>
          <a:off x="2857500" y="63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128135</xdr:rowOff>
    </xdr:from>
    <xdr:ext cx="469744" cy="259045"/>
    <xdr:sp macro="" textlink="">
      <xdr:nvSpPr>
        <xdr:cNvPr id="83" name="テキスト ボックス 82"/>
        <xdr:cNvSpPr txBox="1"/>
      </xdr:nvSpPr>
      <xdr:spPr>
        <a:xfrm>
          <a:off x="2673428" y="64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171424</xdr:rowOff>
    </xdr:from>
    <xdr:to>
      <xdr:col>10</xdr:col>
      <xdr:colOff>165100</xdr:colOff>
      <xdr:row>37</xdr:row>
      <xdr:rowOff>101574</xdr:rowOff>
    </xdr:to>
    <xdr:sp macro="" textlink="">
      <xdr:nvSpPr>
        <xdr:cNvPr id="84" name="楕円 83"/>
        <xdr:cNvSpPr/>
      </xdr:nvSpPr>
      <xdr:spPr>
        <a:xfrm>
          <a:off x="1968500" y="63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92701</xdr:rowOff>
    </xdr:from>
    <xdr:ext cx="469744" cy="259045"/>
    <xdr:sp macro="" textlink="">
      <xdr:nvSpPr>
        <xdr:cNvPr id="85" name="テキスト ボックス 84"/>
        <xdr:cNvSpPr txBox="1"/>
      </xdr:nvSpPr>
      <xdr:spPr>
        <a:xfrm>
          <a:off x="1784428" y="64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83414</xdr:rowOff>
    </xdr:from>
    <xdr:to>
      <xdr:col>6</xdr:col>
      <xdr:colOff>38100</xdr:colOff>
      <xdr:row>37</xdr:row>
      <xdr:rowOff>13564</xdr:rowOff>
    </xdr:to>
    <xdr:sp macro="" textlink="">
      <xdr:nvSpPr>
        <xdr:cNvPr id="86" name="楕円 85"/>
        <xdr:cNvSpPr/>
      </xdr:nvSpPr>
      <xdr:spPr>
        <a:xfrm>
          <a:off x="1079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4691</xdr:rowOff>
    </xdr:from>
    <xdr:ext cx="469744" cy="259045"/>
    <xdr:sp macro="" textlink="">
      <xdr:nvSpPr>
        <xdr:cNvPr id="87" name="テキスト ボックス 86"/>
        <xdr:cNvSpPr txBox="1"/>
      </xdr:nvSpPr>
      <xdr:spPr>
        <a:xfrm>
          <a:off x="895428" y="63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130697</xdr:rowOff>
    </xdr:from>
    <xdr:to>
      <xdr:col>24</xdr:col>
      <xdr:colOff>63500</xdr:colOff>
      <xdr:row>57</xdr:row>
      <xdr:rowOff>147660</xdr:rowOff>
    </xdr:to>
    <xdr:cxnSp macro="">
      <xdr:nvCxnSpPr>
        <xdr:cNvPr id="114" name="直線コネクタ 113"/>
        <xdr:cNvCxnSpPr/>
      </xdr:nvCxnSpPr>
      <xdr:spPr>
        <a:xfrm flipV="1">
          <a:off x="3797300" y="9903347"/>
          <a:ext cx="8382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140683</xdr:rowOff>
    </xdr:from>
    <xdr:to>
      <xdr:col>19</xdr:col>
      <xdr:colOff>177800</xdr:colOff>
      <xdr:row>57</xdr:row>
      <xdr:rowOff>147660</xdr:rowOff>
    </xdr:to>
    <xdr:cxnSp macro="">
      <xdr:nvCxnSpPr>
        <xdr:cNvPr id="117" name="直線コネクタ 116"/>
        <xdr:cNvCxnSpPr/>
      </xdr:nvCxnSpPr>
      <xdr:spPr>
        <a:xfrm>
          <a:off x="2908300" y="9913333"/>
          <a:ext cx="8890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120241</xdr:rowOff>
    </xdr:from>
    <xdr:to>
      <xdr:col>15</xdr:col>
      <xdr:colOff>50800</xdr:colOff>
      <xdr:row>57</xdr:row>
      <xdr:rowOff>140683</xdr:rowOff>
    </xdr:to>
    <xdr:cxnSp macro="">
      <xdr:nvCxnSpPr>
        <xdr:cNvPr id="120" name="直線コネクタ 119"/>
        <xdr:cNvCxnSpPr/>
      </xdr:nvCxnSpPr>
      <xdr:spPr>
        <a:xfrm>
          <a:off x="2019300" y="9892891"/>
          <a:ext cx="8890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111980</xdr:rowOff>
    </xdr:from>
    <xdr:to>
      <xdr:col>10</xdr:col>
      <xdr:colOff>114300</xdr:colOff>
      <xdr:row>57</xdr:row>
      <xdr:rowOff>120241</xdr:rowOff>
    </xdr:to>
    <xdr:cxnSp macro="">
      <xdr:nvCxnSpPr>
        <xdr:cNvPr id="123" name="直線コネクタ 122"/>
        <xdr:cNvCxnSpPr/>
      </xdr:nvCxnSpPr>
      <xdr:spPr>
        <a:xfrm>
          <a:off x="1130300" y="9884630"/>
          <a:ext cx="889000" cy="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79897</xdr:rowOff>
    </xdr:from>
    <xdr:to>
      <xdr:col>24</xdr:col>
      <xdr:colOff>114300</xdr:colOff>
      <xdr:row>58</xdr:row>
      <xdr:rowOff>10047</xdr:rowOff>
    </xdr:to>
    <xdr:sp macro="" textlink="">
      <xdr:nvSpPr>
        <xdr:cNvPr id="133" name="楕円 132"/>
        <xdr:cNvSpPr/>
      </xdr:nvSpPr>
      <xdr:spPr>
        <a:xfrm>
          <a:off x="4584700" y="985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166274</xdr:rowOff>
    </xdr:from>
    <xdr:ext cx="534377" cy="259045"/>
    <xdr:sp macro="" textlink="">
      <xdr:nvSpPr>
        <xdr:cNvPr id="134" name="総務費該当値テキスト"/>
        <xdr:cNvSpPr txBox="1"/>
      </xdr:nvSpPr>
      <xdr:spPr>
        <a:xfrm>
          <a:off x="4686300" y="976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96860</xdr:rowOff>
    </xdr:from>
    <xdr:to>
      <xdr:col>20</xdr:col>
      <xdr:colOff>38100</xdr:colOff>
      <xdr:row>58</xdr:row>
      <xdr:rowOff>27010</xdr:rowOff>
    </xdr:to>
    <xdr:sp macro="" textlink="">
      <xdr:nvSpPr>
        <xdr:cNvPr id="135" name="楕円 134"/>
        <xdr:cNvSpPr/>
      </xdr:nvSpPr>
      <xdr:spPr>
        <a:xfrm>
          <a:off x="3746500" y="986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18137</xdr:rowOff>
    </xdr:from>
    <xdr:ext cx="534377" cy="259045"/>
    <xdr:sp macro="" textlink="">
      <xdr:nvSpPr>
        <xdr:cNvPr id="136" name="テキスト ボックス 135"/>
        <xdr:cNvSpPr txBox="1"/>
      </xdr:nvSpPr>
      <xdr:spPr>
        <a:xfrm>
          <a:off x="3530111" y="996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89883</xdr:rowOff>
    </xdr:from>
    <xdr:to>
      <xdr:col>15</xdr:col>
      <xdr:colOff>101600</xdr:colOff>
      <xdr:row>58</xdr:row>
      <xdr:rowOff>20033</xdr:rowOff>
    </xdr:to>
    <xdr:sp macro="" textlink="">
      <xdr:nvSpPr>
        <xdr:cNvPr id="137" name="楕円 136"/>
        <xdr:cNvSpPr/>
      </xdr:nvSpPr>
      <xdr:spPr>
        <a:xfrm>
          <a:off x="2857500" y="98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11160</xdr:rowOff>
    </xdr:from>
    <xdr:ext cx="534377" cy="259045"/>
    <xdr:sp macro="" textlink="">
      <xdr:nvSpPr>
        <xdr:cNvPr id="138" name="テキスト ボックス 137"/>
        <xdr:cNvSpPr txBox="1"/>
      </xdr:nvSpPr>
      <xdr:spPr>
        <a:xfrm>
          <a:off x="2641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69441</xdr:rowOff>
    </xdr:from>
    <xdr:to>
      <xdr:col>10</xdr:col>
      <xdr:colOff>165100</xdr:colOff>
      <xdr:row>57</xdr:row>
      <xdr:rowOff>171041</xdr:rowOff>
    </xdr:to>
    <xdr:sp macro="" textlink="">
      <xdr:nvSpPr>
        <xdr:cNvPr id="139" name="楕円 138"/>
        <xdr:cNvSpPr/>
      </xdr:nvSpPr>
      <xdr:spPr>
        <a:xfrm>
          <a:off x="1968500" y="98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162168</xdr:rowOff>
    </xdr:from>
    <xdr:ext cx="534377" cy="259045"/>
    <xdr:sp macro="" textlink="">
      <xdr:nvSpPr>
        <xdr:cNvPr id="140" name="テキスト ボックス 139"/>
        <xdr:cNvSpPr txBox="1"/>
      </xdr:nvSpPr>
      <xdr:spPr>
        <a:xfrm>
          <a:off x="1752111" y="99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61180</xdr:rowOff>
    </xdr:from>
    <xdr:to>
      <xdr:col>6</xdr:col>
      <xdr:colOff>38100</xdr:colOff>
      <xdr:row>57</xdr:row>
      <xdr:rowOff>162780</xdr:rowOff>
    </xdr:to>
    <xdr:sp macro="" textlink="">
      <xdr:nvSpPr>
        <xdr:cNvPr id="141" name="楕円 140"/>
        <xdr:cNvSpPr/>
      </xdr:nvSpPr>
      <xdr:spPr>
        <a:xfrm>
          <a:off x="1079500" y="98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153907</xdr:rowOff>
    </xdr:from>
    <xdr:ext cx="534377" cy="259045"/>
    <xdr:sp macro="" textlink="">
      <xdr:nvSpPr>
        <xdr:cNvPr id="142" name="テキスト ボックス 141"/>
        <xdr:cNvSpPr txBox="1"/>
      </xdr:nvSpPr>
      <xdr:spPr>
        <a:xfrm>
          <a:off x="863111" y="992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72949</xdr:rowOff>
    </xdr:from>
    <xdr:to>
      <xdr:col>24</xdr:col>
      <xdr:colOff>63500</xdr:colOff>
      <xdr:row>77</xdr:row>
      <xdr:rowOff>139505</xdr:rowOff>
    </xdr:to>
    <xdr:cxnSp macro="">
      <xdr:nvCxnSpPr>
        <xdr:cNvPr id="174" name="直線コネクタ 173"/>
        <xdr:cNvCxnSpPr/>
      </xdr:nvCxnSpPr>
      <xdr:spPr>
        <a:xfrm flipV="1">
          <a:off x="3797300" y="13274599"/>
          <a:ext cx="838200" cy="6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139505</xdr:rowOff>
    </xdr:from>
    <xdr:to>
      <xdr:col>19</xdr:col>
      <xdr:colOff>177800</xdr:colOff>
      <xdr:row>78</xdr:row>
      <xdr:rowOff>34641</xdr:rowOff>
    </xdr:to>
    <xdr:cxnSp macro="">
      <xdr:nvCxnSpPr>
        <xdr:cNvPr id="177" name="直線コネクタ 176"/>
        <xdr:cNvCxnSpPr/>
      </xdr:nvCxnSpPr>
      <xdr:spPr>
        <a:xfrm flipV="1">
          <a:off x="2908300" y="13341155"/>
          <a:ext cx="889000" cy="6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34641</xdr:rowOff>
    </xdr:from>
    <xdr:to>
      <xdr:col>15</xdr:col>
      <xdr:colOff>50800</xdr:colOff>
      <xdr:row>78</xdr:row>
      <xdr:rowOff>72340</xdr:rowOff>
    </xdr:to>
    <xdr:cxnSp macro="">
      <xdr:nvCxnSpPr>
        <xdr:cNvPr id="180" name="直線コネクタ 179"/>
        <xdr:cNvCxnSpPr/>
      </xdr:nvCxnSpPr>
      <xdr:spPr>
        <a:xfrm flipV="1">
          <a:off x="2019300" y="13407741"/>
          <a:ext cx="889000" cy="3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72340</xdr:rowOff>
    </xdr:from>
    <xdr:to>
      <xdr:col>10</xdr:col>
      <xdr:colOff>114300</xdr:colOff>
      <xdr:row>78</xdr:row>
      <xdr:rowOff>108795</xdr:rowOff>
    </xdr:to>
    <xdr:cxnSp macro="">
      <xdr:nvCxnSpPr>
        <xdr:cNvPr id="183" name="直線コネクタ 182"/>
        <xdr:cNvCxnSpPr/>
      </xdr:nvCxnSpPr>
      <xdr:spPr>
        <a:xfrm flipV="1">
          <a:off x="1130300" y="13445440"/>
          <a:ext cx="889000" cy="3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22149</xdr:rowOff>
    </xdr:from>
    <xdr:to>
      <xdr:col>24</xdr:col>
      <xdr:colOff>114300</xdr:colOff>
      <xdr:row>77</xdr:row>
      <xdr:rowOff>123749</xdr:rowOff>
    </xdr:to>
    <xdr:sp macro="" textlink="">
      <xdr:nvSpPr>
        <xdr:cNvPr id="193" name="楕円 192"/>
        <xdr:cNvSpPr/>
      </xdr:nvSpPr>
      <xdr:spPr>
        <a:xfrm>
          <a:off x="4584700" y="132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576</xdr:rowOff>
    </xdr:from>
    <xdr:ext cx="599010" cy="259045"/>
    <xdr:sp macro="" textlink="">
      <xdr:nvSpPr>
        <xdr:cNvPr id="194" name="民生費該当値テキスト"/>
        <xdr:cNvSpPr txBox="1"/>
      </xdr:nvSpPr>
      <xdr:spPr>
        <a:xfrm>
          <a:off x="4686300" y="1320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88705</xdr:rowOff>
    </xdr:from>
    <xdr:to>
      <xdr:col>20</xdr:col>
      <xdr:colOff>38100</xdr:colOff>
      <xdr:row>78</xdr:row>
      <xdr:rowOff>18855</xdr:rowOff>
    </xdr:to>
    <xdr:sp macro="" textlink="">
      <xdr:nvSpPr>
        <xdr:cNvPr id="195" name="楕円 194"/>
        <xdr:cNvSpPr/>
      </xdr:nvSpPr>
      <xdr:spPr>
        <a:xfrm>
          <a:off x="3746500" y="132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9982</xdr:rowOff>
    </xdr:from>
    <xdr:ext cx="599010" cy="259045"/>
    <xdr:sp macro="" textlink="">
      <xdr:nvSpPr>
        <xdr:cNvPr id="196" name="テキスト ボックス 195"/>
        <xdr:cNvSpPr txBox="1"/>
      </xdr:nvSpPr>
      <xdr:spPr>
        <a:xfrm>
          <a:off x="3497795" y="133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155291</xdr:rowOff>
    </xdr:from>
    <xdr:to>
      <xdr:col>15</xdr:col>
      <xdr:colOff>101600</xdr:colOff>
      <xdr:row>78</xdr:row>
      <xdr:rowOff>85441</xdr:rowOff>
    </xdr:to>
    <xdr:sp macro="" textlink="">
      <xdr:nvSpPr>
        <xdr:cNvPr id="197" name="楕円 196"/>
        <xdr:cNvSpPr/>
      </xdr:nvSpPr>
      <xdr:spPr>
        <a:xfrm>
          <a:off x="2857500" y="133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76568</xdr:rowOff>
    </xdr:from>
    <xdr:ext cx="599010" cy="259045"/>
    <xdr:sp macro="" textlink="">
      <xdr:nvSpPr>
        <xdr:cNvPr id="198" name="テキスト ボックス 197"/>
        <xdr:cNvSpPr txBox="1"/>
      </xdr:nvSpPr>
      <xdr:spPr>
        <a:xfrm>
          <a:off x="2608795" y="1344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21540</xdr:rowOff>
    </xdr:from>
    <xdr:to>
      <xdr:col>10</xdr:col>
      <xdr:colOff>165100</xdr:colOff>
      <xdr:row>78</xdr:row>
      <xdr:rowOff>123140</xdr:rowOff>
    </xdr:to>
    <xdr:sp macro="" textlink="">
      <xdr:nvSpPr>
        <xdr:cNvPr id="199" name="楕円 198"/>
        <xdr:cNvSpPr/>
      </xdr:nvSpPr>
      <xdr:spPr>
        <a:xfrm>
          <a:off x="1968500" y="133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114267</xdr:rowOff>
    </xdr:from>
    <xdr:ext cx="599010" cy="259045"/>
    <xdr:sp macro="" textlink="">
      <xdr:nvSpPr>
        <xdr:cNvPr id="200" name="テキスト ボックス 199"/>
        <xdr:cNvSpPr txBox="1"/>
      </xdr:nvSpPr>
      <xdr:spPr>
        <a:xfrm>
          <a:off x="1719795" y="1348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57995</xdr:rowOff>
    </xdr:from>
    <xdr:to>
      <xdr:col>6</xdr:col>
      <xdr:colOff>38100</xdr:colOff>
      <xdr:row>78</xdr:row>
      <xdr:rowOff>159595</xdr:rowOff>
    </xdr:to>
    <xdr:sp macro="" textlink="">
      <xdr:nvSpPr>
        <xdr:cNvPr id="201" name="楕円 200"/>
        <xdr:cNvSpPr/>
      </xdr:nvSpPr>
      <xdr:spPr>
        <a:xfrm>
          <a:off x="1079500" y="134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150722</xdr:rowOff>
    </xdr:from>
    <xdr:ext cx="599010" cy="259045"/>
    <xdr:sp macro="" textlink="">
      <xdr:nvSpPr>
        <xdr:cNvPr id="202" name="テキスト ボックス 201"/>
        <xdr:cNvSpPr txBox="1"/>
      </xdr:nvSpPr>
      <xdr:spPr>
        <a:xfrm>
          <a:off x="830795" y="1352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143897</xdr:rowOff>
    </xdr:from>
    <xdr:to>
      <xdr:col>24</xdr:col>
      <xdr:colOff>63500</xdr:colOff>
      <xdr:row>98</xdr:row>
      <xdr:rowOff>145252</xdr:rowOff>
    </xdr:to>
    <xdr:cxnSp macro="">
      <xdr:nvCxnSpPr>
        <xdr:cNvPr id="234" name="直線コネクタ 233"/>
        <xdr:cNvCxnSpPr/>
      </xdr:nvCxnSpPr>
      <xdr:spPr>
        <a:xfrm>
          <a:off x="3797300" y="16945997"/>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127437</xdr:rowOff>
    </xdr:from>
    <xdr:to>
      <xdr:col>19</xdr:col>
      <xdr:colOff>177800</xdr:colOff>
      <xdr:row>98</xdr:row>
      <xdr:rowOff>143897</xdr:rowOff>
    </xdr:to>
    <xdr:cxnSp macro="">
      <xdr:nvCxnSpPr>
        <xdr:cNvPr id="237" name="直線コネクタ 236"/>
        <xdr:cNvCxnSpPr/>
      </xdr:nvCxnSpPr>
      <xdr:spPr>
        <a:xfrm>
          <a:off x="2908300" y="16929537"/>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127437</xdr:rowOff>
    </xdr:from>
    <xdr:to>
      <xdr:col>15</xdr:col>
      <xdr:colOff>50800</xdr:colOff>
      <xdr:row>98</xdr:row>
      <xdr:rowOff>142607</xdr:rowOff>
    </xdr:to>
    <xdr:cxnSp macro="">
      <xdr:nvCxnSpPr>
        <xdr:cNvPr id="240" name="直線コネクタ 239"/>
        <xdr:cNvCxnSpPr/>
      </xdr:nvCxnSpPr>
      <xdr:spPr>
        <a:xfrm flipV="1">
          <a:off x="2019300" y="16929537"/>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142607</xdr:rowOff>
    </xdr:from>
    <xdr:to>
      <xdr:col>10</xdr:col>
      <xdr:colOff>114300</xdr:colOff>
      <xdr:row>98</xdr:row>
      <xdr:rowOff>154738</xdr:rowOff>
    </xdr:to>
    <xdr:cxnSp macro="">
      <xdr:nvCxnSpPr>
        <xdr:cNvPr id="243" name="直線コネクタ 242"/>
        <xdr:cNvCxnSpPr/>
      </xdr:nvCxnSpPr>
      <xdr:spPr>
        <a:xfrm flipV="1">
          <a:off x="1130300" y="16944707"/>
          <a:ext cx="8890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94452</xdr:rowOff>
    </xdr:from>
    <xdr:to>
      <xdr:col>24</xdr:col>
      <xdr:colOff>114300</xdr:colOff>
      <xdr:row>99</xdr:row>
      <xdr:rowOff>24602</xdr:rowOff>
    </xdr:to>
    <xdr:sp macro="" textlink="">
      <xdr:nvSpPr>
        <xdr:cNvPr id="253" name="楕円 252"/>
        <xdr:cNvSpPr/>
      </xdr:nvSpPr>
      <xdr:spPr>
        <a:xfrm>
          <a:off x="4584700" y="168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9379</xdr:rowOff>
    </xdr:from>
    <xdr:ext cx="534377" cy="259045"/>
    <xdr:sp macro="" textlink="">
      <xdr:nvSpPr>
        <xdr:cNvPr id="254" name="衛生費該当値テキスト"/>
        <xdr:cNvSpPr txBox="1"/>
      </xdr:nvSpPr>
      <xdr:spPr>
        <a:xfrm>
          <a:off x="4686300" y="168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93097</xdr:rowOff>
    </xdr:from>
    <xdr:to>
      <xdr:col>20</xdr:col>
      <xdr:colOff>38100</xdr:colOff>
      <xdr:row>99</xdr:row>
      <xdr:rowOff>23247</xdr:rowOff>
    </xdr:to>
    <xdr:sp macro="" textlink="">
      <xdr:nvSpPr>
        <xdr:cNvPr id="255" name="楕円 254"/>
        <xdr:cNvSpPr/>
      </xdr:nvSpPr>
      <xdr:spPr>
        <a:xfrm>
          <a:off x="3746500" y="168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14374</xdr:rowOff>
    </xdr:from>
    <xdr:ext cx="534377" cy="259045"/>
    <xdr:sp macro="" textlink="">
      <xdr:nvSpPr>
        <xdr:cNvPr id="256" name="テキスト ボックス 255"/>
        <xdr:cNvSpPr txBox="1"/>
      </xdr:nvSpPr>
      <xdr:spPr>
        <a:xfrm>
          <a:off x="3530111" y="1698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76637</xdr:rowOff>
    </xdr:from>
    <xdr:to>
      <xdr:col>15</xdr:col>
      <xdr:colOff>101600</xdr:colOff>
      <xdr:row>99</xdr:row>
      <xdr:rowOff>6787</xdr:rowOff>
    </xdr:to>
    <xdr:sp macro="" textlink="">
      <xdr:nvSpPr>
        <xdr:cNvPr id="257" name="楕円 256"/>
        <xdr:cNvSpPr/>
      </xdr:nvSpPr>
      <xdr:spPr>
        <a:xfrm>
          <a:off x="2857500" y="168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169364</xdr:rowOff>
    </xdr:from>
    <xdr:ext cx="534377" cy="259045"/>
    <xdr:sp macro="" textlink="">
      <xdr:nvSpPr>
        <xdr:cNvPr id="258" name="テキスト ボックス 257"/>
        <xdr:cNvSpPr txBox="1"/>
      </xdr:nvSpPr>
      <xdr:spPr>
        <a:xfrm>
          <a:off x="2641111" y="1697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91807</xdr:rowOff>
    </xdr:from>
    <xdr:to>
      <xdr:col>10</xdr:col>
      <xdr:colOff>165100</xdr:colOff>
      <xdr:row>99</xdr:row>
      <xdr:rowOff>21957</xdr:rowOff>
    </xdr:to>
    <xdr:sp macro="" textlink="">
      <xdr:nvSpPr>
        <xdr:cNvPr id="259" name="楕円 258"/>
        <xdr:cNvSpPr/>
      </xdr:nvSpPr>
      <xdr:spPr>
        <a:xfrm>
          <a:off x="1968500" y="1689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13084</xdr:rowOff>
    </xdr:from>
    <xdr:ext cx="534377" cy="259045"/>
    <xdr:sp macro="" textlink="">
      <xdr:nvSpPr>
        <xdr:cNvPr id="260" name="テキスト ボックス 259"/>
        <xdr:cNvSpPr txBox="1"/>
      </xdr:nvSpPr>
      <xdr:spPr>
        <a:xfrm>
          <a:off x="1752111" y="1698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103938</xdr:rowOff>
    </xdr:from>
    <xdr:to>
      <xdr:col>6</xdr:col>
      <xdr:colOff>38100</xdr:colOff>
      <xdr:row>99</xdr:row>
      <xdr:rowOff>34088</xdr:rowOff>
    </xdr:to>
    <xdr:sp macro="" textlink="">
      <xdr:nvSpPr>
        <xdr:cNvPr id="261" name="楕円 260"/>
        <xdr:cNvSpPr/>
      </xdr:nvSpPr>
      <xdr:spPr>
        <a:xfrm>
          <a:off x="1079500" y="169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25215</xdr:rowOff>
    </xdr:from>
    <xdr:ext cx="534377" cy="259045"/>
    <xdr:sp macro="" textlink="">
      <xdr:nvSpPr>
        <xdr:cNvPr id="262" name="テキスト ボックス 261"/>
        <xdr:cNvSpPr txBox="1"/>
      </xdr:nvSpPr>
      <xdr:spPr>
        <a:xfrm>
          <a:off x="863111" y="1699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23635</xdr:rowOff>
    </xdr:from>
    <xdr:to>
      <xdr:col>55</xdr:col>
      <xdr:colOff>0</xdr:colOff>
      <xdr:row>58</xdr:row>
      <xdr:rowOff>86982</xdr:rowOff>
    </xdr:to>
    <xdr:cxnSp macro="">
      <xdr:nvCxnSpPr>
        <xdr:cNvPr id="346" name="直線コネクタ 345"/>
        <xdr:cNvCxnSpPr/>
      </xdr:nvCxnSpPr>
      <xdr:spPr>
        <a:xfrm flipV="1">
          <a:off x="9639300" y="9967735"/>
          <a:ext cx="838200" cy="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55652</xdr:rowOff>
    </xdr:from>
    <xdr:to>
      <xdr:col>50</xdr:col>
      <xdr:colOff>114300</xdr:colOff>
      <xdr:row>58</xdr:row>
      <xdr:rowOff>86982</xdr:rowOff>
    </xdr:to>
    <xdr:cxnSp macro="">
      <xdr:nvCxnSpPr>
        <xdr:cNvPr id="349" name="直線コネクタ 348"/>
        <xdr:cNvCxnSpPr/>
      </xdr:nvCxnSpPr>
      <xdr:spPr>
        <a:xfrm>
          <a:off x="8750300" y="9999752"/>
          <a:ext cx="889000" cy="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125819</xdr:rowOff>
    </xdr:from>
    <xdr:to>
      <xdr:col>45</xdr:col>
      <xdr:colOff>177800</xdr:colOff>
      <xdr:row>58</xdr:row>
      <xdr:rowOff>55652</xdr:rowOff>
    </xdr:to>
    <xdr:cxnSp macro="">
      <xdr:nvCxnSpPr>
        <xdr:cNvPr id="352" name="直線コネクタ 351"/>
        <xdr:cNvCxnSpPr/>
      </xdr:nvCxnSpPr>
      <xdr:spPr>
        <a:xfrm>
          <a:off x="7861300" y="9898469"/>
          <a:ext cx="889000" cy="10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124473</xdr:rowOff>
    </xdr:from>
    <xdr:to>
      <xdr:col>41</xdr:col>
      <xdr:colOff>50800</xdr:colOff>
      <xdr:row>57</xdr:row>
      <xdr:rowOff>125819</xdr:rowOff>
    </xdr:to>
    <xdr:cxnSp macro="">
      <xdr:nvCxnSpPr>
        <xdr:cNvPr id="355" name="直線コネクタ 354"/>
        <xdr:cNvCxnSpPr/>
      </xdr:nvCxnSpPr>
      <xdr:spPr>
        <a:xfrm>
          <a:off x="6972300" y="9897123"/>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144285</xdr:rowOff>
    </xdr:from>
    <xdr:to>
      <xdr:col>55</xdr:col>
      <xdr:colOff>50800</xdr:colOff>
      <xdr:row>58</xdr:row>
      <xdr:rowOff>74435</xdr:rowOff>
    </xdr:to>
    <xdr:sp macro="" textlink="">
      <xdr:nvSpPr>
        <xdr:cNvPr id="365" name="楕円 364"/>
        <xdr:cNvSpPr/>
      </xdr:nvSpPr>
      <xdr:spPr>
        <a:xfrm>
          <a:off x="10426700" y="99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122712</xdr:rowOff>
    </xdr:from>
    <xdr:ext cx="534377" cy="259045"/>
    <xdr:sp macro="" textlink="">
      <xdr:nvSpPr>
        <xdr:cNvPr id="366" name="農林水産業費該当値テキスト"/>
        <xdr:cNvSpPr txBox="1"/>
      </xdr:nvSpPr>
      <xdr:spPr>
        <a:xfrm>
          <a:off x="10528300" y="989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36182</xdr:rowOff>
    </xdr:from>
    <xdr:to>
      <xdr:col>50</xdr:col>
      <xdr:colOff>165100</xdr:colOff>
      <xdr:row>58</xdr:row>
      <xdr:rowOff>137782</xdr:rowOff>
    </xdr:to>
    <xdr:sp macro="" textlink="">
      <xdr:nvSpPr>
        <xdr:cNvPr id="367" name="楕円 366"/>
        <xdr:cNvSpPr/>
      </xdr:nvSpPr>
      <xdr:spPr>
        <a:xfrm>
          <a:off x="9588500" y="99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128909</xdr:rowOff>
    </xdr:from>
    <xdr:ext cx="534377" cy="259045"/>
    <xdr:sp macro="" textlink="">
      <xdr:nvSpPr>
        <xdr:cNvPr id="368" name="テキスト ボックス 367"/>
        <xdr:cNvSpPr txBox="1"/>
      </xdr:nvSpPr>
      <xdr:spPr>
        <a:xfrm>
          <a:off x="9372111" y="100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4852</xdr:rowOff>
    </xdr:from>
    <xdr:to>
      <xdr:col>46</xdr:col>
      <xdr:colOff>38100</xdr:colOff>
      <xdr:row>58</xdr:row>
      <xdr:rowOff>106452</xdr:rowOff>
    </xdr:to>
    <xdr:sp macro="" textlink="">
      <xdr:nvSpPr>
        <xdr:cNvPr id="369" name="楕円 368"/>
        <xdr:cNvSpPr/>
      </xdr:nvSpPr>
      <xdr:spPr>
        <a:xfrm>
          <a:off x="8699500" y="99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97579</xdr:rowOff>
    </xdr:from>
    <xdr:ext cx="534377" cy="259045"/>
    <xdr:sp macro="" textlink="">
      <xdr:nvSpPr>
        <xdr:cNvPr id="370" name="テキスト ボックス 369"/>
        <xdr:cNvSpPr txBox="1"/>
      </xdr:nvSpPr>
      <xdr:spPr>
        <a:xfrm>
          <a:off x="8483111" y="1004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75019</xdr:rowOff>
    </xdr:from>
    <xdr:to>
      <xdr:col>41</xdr:col>
      <xdr:colOff>101600</xdr:colOff>
      <xdr:row>58</xdr:row>
      <xdr:rowOff>5169</xdr:rowOff>
    </xdr:to>
    <xdr:sp macro="" textlink="">
      <xdr:nvSpPr>
        <xdr:cNvPr id="371" name="楕円 370"/>
        <xdr:cNvSpPr/>
      </xdr:nvSpPr>
      <xdr:spPr>
        <a:xfrm>
          <a:off x="7810500" y="98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167746</xdr:rowOff>
    </xdr:from>
    <xdr:ext cx="534377" cy="259045"/>
    <xdr:sp macro="" textlink="">
      <xdr:nvSpPr>
        <xdr:cNvPr id="372" name="テキスト ボックス 371"/>
        <xdr:cNvSpPr txBox="1"/>
      </xdr:nvSpPr>
      <xdr:spPr>
        <a:xfrm>
          <a:off x="7594111" y="99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73673</xdr:rowOff>
    </xdr:from>
    <xdr:to>
      <xdr:col>36</xdr:col>
      <xdr:colOff>165100</xdr:colOff>
      <xdr:row>58</xdr:row>
      <xdr:rowOff>3823</xdr:rowOff>
    </xdr:to>
    <xdr:sp macro="" textlink="">
      <xdr:nvSpPr>
        <xdr:cNvPr id="373" name="楕円 372"/>
        <xdr:cNvSpPr/>
      </xdr:nvSpPr>
      <xdr:spPr>
        <a:xfrm>
          <a:off x="6921500" y="98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166400</xdr:rowOff>
    </xdr:from>
    <xdr:ext cx="534377" cy="259045"/>
    <xdr:sp macro="" textlink="">
      <xdr:nvSpPr>
        <xdr:cNvPr id="374" name="テキスト ボックス 373"/>
        <xdr:cNvSpPr txBox="1"/>
      </xdr:nvSpPr>
      <xdr:spPr>
        <a:xfrm>
          <a:off x="6705111" y="99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83790</xdr:rowOff>
    </xdr:from>
    <xdr:to>
      <xdr:col>55</xdr:col>
      <xdr:colOff>0</xdr:colOff>
      <xdr:row>79</xdr:row>
      <xdr:rowOff>84455</xdr:rowOff>
    </xdr:to>
    <xdr:cxnSp macro="">
      <xdr:nvCxnSpPr>
        <xdr:cNvPr id="405" name="直線コネクタ 404"/>
        <xdr:cNvCxnSpPr/>
      </xdr:nvCxnSpPr>
      <xdr:spPr>
        <a:xfrm flipV="1">
          <a:off x="9639300" y="13628340"/>
          <a:ext cx="8382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84455</xdr:rowOff>
    </xdr:from>
    <xdr:to>
      <xdr:col>50</xdr:col>
      <xdr:colOff>114300</xdr:colOff>
      <xdr:row>79</xdr:row>
      <xdr:rowOff>86959</xdr:rowOff>
    </xdr:to>
    <xdr:cxnSp macro="">
      <xdr:nvCxnSpPr>
        <xdr:cNvPr id="408" name="直線コネクタ 407"/>
        <xdr:cNvCxnSpPr/>
      </xdr:nvCxnSpPr>
      <xdr:spPr>
        <a:xfrm flipV="1">
          <a:off x="8750300" y="13629005"/>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86959</xdr:rowOff>
    </xdr:from>
    <xdr:to>
      <xdr:col>45</xdr:col>
      <xdr:colOff>177800</xdr:colOff>
      <xdr:row>79</xdr:row>
      <xdr:rowOff>88635</xdr:rowOff>
    </xdr:to>
    <xdr:cxnSp macro="">
      <xdr:nvCxnSpPr>
        <xdr:cNvPr id="411" name="直線コネクタ 410"/>
        <xdr:cNvCxnSpPr/>
      </xdr:nvCxnSpPr>
      <xdr:spPr>
        <a:xfrm flipV="1">
          <a:off x="7861300" y="13631509"/>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84444</xdr:rowOff>
    </xdr:from>
    <xdr:to>
      <xdr:col>41</xdr:col>
      <xdr:colOff>50800</xdr:colOff>
      <xdr:row>79</xdr:row>
      <xdr:rowOff>88635</xdr:rowOff>
    </xdr:to>
    <xdr:cxnSp macro="">
      <xdr:nvCxnSpPr>
        <xdr:cNvPr id="414" name="直線コネクタ 413"/>
        <xdr:cNvCxnSpPr/>
      </xdr:nvCxnSpPr>
      <xdr:spPr>
        <a:xfrm>
          <a:off x="6972300" y="1362899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32990</xdr:rowOff>
    </xdr:from>
    <xdr:to>
      <xdr:col>55</xdr:col>
      <xdr:colOff>50800</xdr:colOff>
      <xdr:row>79</xdr:row>
      <xdr:rowOff>134590</xdr:rowOff>
    </xdr:to>
    <xdr:sp macro="" textlink="">
      <xdr:nvSpPr>
        <xdr:cNvPr id="424" name="楕円 423"/>
        <xdr:cNvSpPr/>
      </xdr:nvSpPr>
      <xdr:spPr>
        <a:xfrm>
          <a:off x="10426700" y="135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119367</xdr:rowOff>
    </xdr:from>
    <xdr:ext cx="469744" cy="259045"/>
    <xdr:sp macro="" textlink="">
      <xdr:nvSpPr>
        <xdr:cNvPr id="425" name="商工費該当値テキスト"/>
        <xdr:cNvSpPr txBox="1"/>
      </xdr:nvSpPr>
      <xdr:spPr>
        <a:xfrm>
          <a:off x="10528300" y="1349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33655</xdr:rowOff>
    </xdr:from>
    <xdr:to>
      <xdr:col>50</xdr:col>
      <xdr:colOff>165100</xdr:colOff>
      <xdr:row>79</xdr:row>
      <xdr:rowOff>135255</xdr:rowOff>
    </xdr:to>
    <xdr:sp macro="" textlink="">
      <xdr:nvSpPr>
        <xdr:cNvPr id="426" name="楕円 425"/>
        <xdr:cNvSpPr/>
      </xdr:nvSpPr>
      <xdr:spPr>
        <a:xfrm>
          <a:off x="9588500" y="135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126382</xdr:rowOff>
    </xdr:from>
    <xdr:ext cx="469744" cy="259045"/>
    <xdr:sp macro="" textlink="">
      <xdr:nvSpPr>
        <xdr:cNvPr id="427" name="テキスト ボックス 426"/>
        <xdr:cNvSpPr txBox="1"/>
      </xdr:nvSpPr>
      <xdr:spPr>
        <a:xfrm>
          <a:off x="9404428" y="136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36159</xdr:rowOff>
    </xdr:from>
    <xdr:to>
      <xdr:col>46</xdr:col>
      <xdr:colOff>38100</xdr:colOff>
      <xdr:row>79</xdr:row>
      <xdr:rowOff>137759</xdr:rowOff>
    </xdr:to>
    <xdr:sp macro="" textlink="">
      <xdr:nvSpPr>
        <xdr:cNvPr id="428" name="楕円 427"/>
        <xdr:cNvSpPr/>
      </xdr:nvSpPr>
      <xdr:spPr>
        <a:xfrm>
          <a:off x="8699500" y="135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128886</xdr:rowOff>
    </xdr:from>
    <xdr:ext cx="469744" cy="259045"/>
    <xdr:sp macro="" textlink="">
      <xdr:nvSpPr>
        <xdr:cNvPr id="429" name="テキスト ボックス 428"/>
        <xdr:cNvSpPr txBox="1"/>
      </xdr:nvSpPr>
      <xdr:spPr>
        <a:xfrm>
          <a:off x="8515428" y="1367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37835</xdr:rowOff>
    </xdr:from>
    <xdr:to>
      <xdr:col>41</xdr:col>
      <xdr:colOff>101600</xdr:colOff>
      <xdr:row>79</xdr:row>
      <xdr:rowOff>139435</xdr:rowOff>
    </xdr:to>
    <xdr:sp macro="" textlink="">
      <xdr:nvSpPr>
        <xdr:cNvPr id="430" name="楕円 429"/>
        <xdr:cNvSpPr/>
      </xdr:nvSpPr>
      <xdr:spPr>
        <a:xfrm>
          <a:off x="7810500" y="135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130562</xdr:rowOff>
    </xdr:from>
    <xdr:ext cx="378565" cy="259045"/>
    <xdr:sp macro="" textlink="">
      <xdr:nvSpPr>
        <xdr:cNvPr id="431" name="テキスト ボックス 430"/>
        <xdr:cNvSpPr txBox="1"/>
      </xdr:nvSpPr>
      <xdr:spPr>
        <a:xfrm>
          <a:off x="7672017" y="13675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33644</xdr:rowOff>
    </xdr:from>
    <xdr:to>
      <xdr:col>36</xdr:col>
      <xdr:colOff>165100</xdr:colOff>
      <xdr:row>79</xdr:row>
      <xdr:rowOff>135244</xdr:rowOff>
    </xdr:to>
    <xdr:sp macro="" textlink="">
      <xdr:nvSpPr>
        <xdr:cNvPr id="432" name="楕円 431"/>
        <xdr:cNvSpPr/>
      </xdr:nvSpPr>
      <xdr:spPr>
        <a:xfrm>
          <a:off x="6921500" y="135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126371</xdr:rowOff>
    </xdr:from>
    <xdr:ext cx="469744" cy="259045"/>
    <xdr:sp macro="" textlink="">
      <xdr:nvSpPr>
        <xdr:cNvPr id="433" name="テキスト ボックス 432"/>
        <xdr:cNvSpPr txBox="1"/>
      </xdr:nvSpPr>
      <xdr:spPr>
        <a:xfrm>
          <a:off x="6737428" y="1367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69903</xdr:rowOff>
    </xdr:from>
    <xdr:to>
      <xdr:col>55</xdr:col>
      <xdr:colOff>0</xdr:colOff>
      <xdr:row>97</xdr:row>
      <xdr:rowOff>70909</xdr:rowOff>
    </xdr:to>
    <xdr:cxnSp macro="">
      <xdr:nvCxnSpPr>
        <xdr:cNvPr id="458" name="直線コネクタ 457"/>
        <xdr:cNvCxnSpPr/>
      </xdr:nvCxnSpPr>
      <xdr:spPr>
        <a:xfrm>
          <a:off x="9639300" y="16700553"/>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69903</xdr:rowOff>
    </xdr:from>
    <xdr:to>
      <xdr:col>50</xdr:col>
      <xdr:colOff>114300</xdr:colOff>
      <xdr:row>97</xdr:row>
      <xdr:rowOff>85596</xdr:rowOff>
    </xdr:to>
    <xdr:cxnSp macro="">
      <xdr:nvCxnSpPr>
        <xdr:cNvPr id="461" name="直線コネクタ 460"/>
        <xdr:cNvCxnSpPr/>
      </xdr:nvCxnSpPr>
      <xdr:spPr>
        <a:xfrm flipV="1">
          <a:off x="8750300" y="16700553"/>
          <a:ext cx="889000" cy="1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69279</xdr:rowOff>
    </xdr:from>
    <xdr:to>
      <xdr:col>45</xdr:col>
      <xdr:colOff>177800</xdr:colOff>
      <xdr:row>97</xdr:row>
      <xdr:rowOff>85596</xdr:rowOff>
    </xdr:to>
    <xdr:cxnSp macro="">
      <xdr:nvCxnSpPr>
        <xdr:cNvPr id="464" name="直線コネクタ 463"/>
        <xdr:cNvCxnSpPr/>
      </xdr:nvCxnSpPr>
      <xdr:spPr>
        <a:xfrm>
          <a:off x="7861300" y="16699929"/>
          <a:ext cx="8890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69279</xdr:rowOff>
    </xdr:from>
    <xdr:to>
      <xdr:col>41</xdr:col>
      <xdr:colOff>50800</xdr:colOff>
      <xdr:row>97</xdr:row>
      <xdr:rowOff>81950</xdr:rowOff>
    </xdr:to>
    <xdr:cxnSp macro="">
      <xdr:nvCxnSpPr>
        <xdr:cNvPr id="467" name="直線コネクタ 466"/>
        <xdr:cNvCxnSpPr/>
      </xdr:nvCxnSpPr>
      <xdr:spPr>
        <a:xfrm flipV="1">
          <a:off x="6972300" y="16699929"/>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20109</xdr:rowOff>
    </xdr:from>
    <xdr:to>
      <xdr:col>55</xdr:col>
      <xdr:colOff>50800</xdr:colOff>
      <xdr:row>97</xdr:row>
      <xdr:rowOff>121709</xdr:rowOff>
    </xdr:to>
    <xdr:sp macro="" textlink="">
      <xdr:nvSpPr>
        <xdr:cNvPr id="477" name="楕円 476"/>
        <xdr:cNvSpPr/>
      </xdr:nvSpPr>
      <xdr:spPr>
        <a:xfrm>
          <a:off x="10426700" y="1665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106486</xdr:rowOff>
    </xdr:from>
    <xdr:ext cx="534377" cy="259045"/>
    <xdr:sp macro="" textlink="">
      <xdr:nvSpPr>
        <xdr:cNvPr id="478" name="土木費該当値テキスト"/>
        <xdr:cNvSpPr txBox="1"/>
      </xdr:nvSpPr>
      <xdr:spPr>
        <a:xfrm>
          <a:off x="10528300"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19103</xdr:rowOff>
    </xdr:from>
    <xdr:to>
      <xdr:col>50</xdr:col>
      <xdr:colOff>165100</xdr:colOff>
      <xdr:row>97</xdr:row>
      <xdr:rowOff>120703</xdr:rowOff>
    </xdr:to>
    <xdr:sp macro="" textlink="">
      <xdr:nvSpPr>
        <xdr:cNvPr id="479" name="楕円 478"/>
        <xdr:cNvSpPr/>
      </xdr:nvSpPr>
      <xdr:spPr>
        <a:xfrm>
          <a:off x="9588500" y="1664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111830</xdr:rowOff>
    </xdr:from>
    <xdr:ext cx="534377" cy="259045"/>
    <xdr:sp macro="" textlink="">
      <xdr:nvSpPr>
        <xdr:cNvPr id="480" name="テキスト ボックス 479"/>
        <xdr:cNvSpPr txBox="1"/>
      </xdr:nvSpPr>
      <xdr:spPr>
        <a:xfrm>
          <a:off x="9372111" y="1674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34796</xdr:rowOff>
    </xdr:from>
    <xdr:to>
      <xdr:col>46</xdr:col>
      <xdr:colOff>38100</xdr:colOff>
      <xdr:row>97</xdr:row>
      <xdr:rowOff>136396</xdr:rowOff>
    </xdr:to>
    <xdr:sp macro="" textlink="">
      <xdr:nvSpPr>
        <xdr:cNvPr id="481" name="楕円 480"/>
        <xdr:cNvSpPr/>
      </xdr:nvSpPr>
      <xdr:spPr>
        <a:xfrm>
          <a:off x="8699500" y="166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127523</xdr:rowOff>
    </xdr:from>
    <xdr:ext cx="534377" cy="259045"/>
    <xdr:sp macro="" textlink="">
      <xdr:nvSpPr>
        <xdr:cNvPr id="482" name="テキスト ボックス 481"/>
        <xdr:cNvSpPr txBox="1"/>
      </xdr:nvSpPr>
      <xdr:spPr>
        <a:xfrm>
          <a:off x="8483111" y="1675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18479</xdr:rowOff>
    </xdr:from>
    <xdr:to>
      <xdr:col>41</xdr:col>
      <xdr:colOff>101600</xdr:colOff>
      <xdr:row>97</xdr:row>
      <xdr:rowOff>120079</xdr:rowOff>
    </xdr:to>
    <xdr:sp macro="" textlink="">
      <xdr:nvSpPr>
        <xdr:cNvPr id="483" name="楕円 482"/>
        <xdr:cNvSpPr/>
      </xdr:nvSpPr>
      <xdr:spPr>
        <a:xfrm>
          <a:off x="7810500" y="166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111206</xdr:rowOff>
    </xdr:from>
    <xdr:ext cx="534377" cy="259045"/>
    <xdr:sp macro="" textlink="">
      <xdr:nvSpPr>
        <xdr:cNvPr id="484" name="テキスト ボックス 483"/>
        <xdr:cNvSpPr txBox="1"/>
      </xdr:nvSpPr>
      <xdr:spPr>
        <a:xfrm>
          <a:off x="7594111" y="167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31150</xdr:rowOff>
    </xdr:from>
    <xdr:to>
      <xdr:col>36</xdr:col>
      <xdr:colOff>165100</xdr:colOff>
      <xdr:row>97</xdr:row>
      <xdr:rowOff>132750</xdr:rowOff>
    </xdr:to>
    <xdr:sp macro="" textlink="">
      <xdr:nvSpPr>
        <xdr:cNvPr id="485" name="楕円 484"/>
        <xdr:cNvSpPr/>
      </xdr:nvSpPr>
      <xdr:spPr>
        <a:xfrm>
          <a:off x="6921500" y="166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123877</xdr:rowOff>
    </xdr:from>
    <xdr:ext cx="534377" cy="259045"/>
    <xdr:sp macro="" textlink="">
      <xdr:nvSpPr>
        <xdr:cNvPr id="486" name="テキスト ボックス 485"/>
        <xdr:cNvSpPr txBox="1"/>
      </xdr:nvSpPr>
      <xdr:spPr>
        <a:xfrm>
          <a:off x="6705111" y="167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118767</xdr:rowOff>
    </xdr:from>
    <xdr:to>
      <xdr:col>85</xdr:col>
      <xdr:colOff>127000</xdr:colOff>
      <xdr:row>38</xdr:row>
      <xdr:rowOff>50219</xdr:rowOff>
    </xdr:to>
    <xdr:cxnSp macro="">
      <xdr:nvCxnSpPr>
        <xdr:cNvPr id="518" name="直線コネクタ 517"/>
        <xdr:cNvCxnSpPr/>
      </xdr:nvCxnSpPr>
      <xdr:spPr>
        <a:xfrm>
          <a:off x="15481300" y="6119517"/>
          <a:ext cx="838200" cy="4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118767</xdr:rowOff>
    </xdr:from>
    <xdr:to>
      <xdr:col>81</xdr:col>
      <xdr:colOff>50800</xdr:colOff>
      <xdr:row>38</xdr:row>
      <xdr:rowOff>46758</xdr:rowOff>
    </xdr:to>
    <xdr:cxnSp macro="">
      <xdr:nvCxnSpPr>
        <xdr:cNvPr id="521" name="直線コネクタ 520"/>
        <xdr:cNvCxnSpPr/>
      </xdr:nvCxnSpPr>
      <xdr:spPr>
        <a:xfrm flipV="1">
          <a:off x="14592300" y="6119517"/>
          <a:ext cx="889000" cy="4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38005</xdr:rowOff>
    </xdr:from>
    <xdr:to>
      <xdr:col>76</xdr:col>
      <xdr:colOff>114300</xdr:colOff>
      <xdr:row>38</xdr:row>
      <xdr:rowOff>46758</xdr:rowOff>
    </xdr:to>
    <xdr:cxnSp macro="">
      <xdr:nvCxnSpPr>
        <xdr:cNvPr id="524" name="直線コネクタ 523"/>
        <xdr:cNvCxnSpPr/>
      </xdr:nvCxnSpPr>
      <xdr:spPr>
        <a:xfrm>
          <a:off x="13703300" y="6553105"/>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22754</xdr:rowOff>
    </xdr:from>
    <xdr:to>
      <xdr:col>71</xdr:col>
      <xdr:colOff>177800</xdr:colOff>
      <xdr:row>38</xdr:row>
      <xdr:rowOff>38005</xdr:rowOff>
    </xdr:to>
    <xdr:cxnSp macro="">
      <xdr:nvCxnSpPr>
        <xdr:cNvPr id="527" name="直線コネクタ 526"/>
        <xdr:cNvCxnSpPr/>
      </xdr:nvCxnSpPr>
      <xdr:spPr>
        <a:xfrm>
          <a:off x="12814300" y="6537854"/>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170869</xdr:rowOff>
    </xdr:from>
    <xdr:to>
      <xdr:col>85</xdr:col>
      <xdr:colOff>177800</xdr:colOff>
      <xdr:row>38</xdr:row>
      <xdr:rowOff>101019</xdr:rowOff>
    </xdr:to>
    <xdr:sp macro="" textlink="">
      <xdr:nvSpPr>
        <xdr:cNvPr id="537" name="楕円 536"/>
        <xdr:cNvSpPr/>
      </xdr:nvSpPr>
      <xdr:spPr>
        <a:xfrm>
          <a:off x="16268700" y="65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149296</xdr:rowOff>
    </xdr:from>
    <xdr:ext cx="534377" cy="259045"/>
    <xdr:sp macro="" textlink="">
      <xdr:nvSpPr>
        <xdr:cNvPr id="538" name="消防費該当値テキスト"/>
        <xdr:cNvSpPr txBox="1"/>
      </xdr:nvSpPr>
      <xdr:spPr>
        <a:xfrm>
          <a:off x="16370300" y="649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67967</xdr:rowOff>
    </xdr:from>
    <xdr:to>
      <xdr:col>81</xdr:col>
      <xdr:colOff>101600</xdr:colOff>
      <xdr:row>35</xdr:row>
      <xdr:rowOff>169567</xdr:rowOff>
    </xdr:to>
    <xdr:sp macro="" textlink="">
      <xdr:nvSpPr>
        <xdr:cNvPr id="539" name="楕円 538"/>
        <xdr:cNvSpPr/>
      </xdr:nvSpPr>
      <xdr:spPr>
        <a:xfrm>
          <a:off x="15430500" y="60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14644</xdr:rowOff>
    </xdr:from>
    <xdr:ext cx="534377" cy="259045"/>
    <xdr:sp macro="" textlink="">
      <xdr:nvSpPr>
        <xdr:cNvPr id="540" name="テキスト ボックス 539"/>
        <xdr:cNvSpPr txBox="1"/>
      </xdr:nvSpPr>
      <xdr:spPr>
        <a:xfrm>
          <a:off x="15214111" y="584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167408</xdr:rowOff>
    </xdr:from>
    <xdr:to>
      <xdr:col>76</xdr:col>
      <xdr:colOff>165100</xdr:colOff>
      <xdr:row>38</xdr:row>
      <xdr:rowOff>97558</xdr:rowOff>
    </xdr:to>
    <xdr:sp macro="" textlink="">
      <xdr:nvSpPr>
        <xdr:cNvPr id="541" name="楕円 540"/>
        <xdr:cNvSpPr/>
      </xdr:nvSpPr>
      <xdr:spPr>
        <a:xfrm>
          <a:off x="14541500" y="65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88685</xdr:rowOff>
    </xdr:from>
    <xdr:ext cx="534377" cy="259045"/>
    <xdr:sp macro="" textlink="">
      <xdr:nvSpPr>
        <xdr:cNvPr id="542" name="テキスト ボックス 541"/>
        <xdr:cNvSpPr txBox="1"/>
      </xdr:nvSpPr>
      <xdr:spPr>
        <a:xfrm>
          <a:off x="14325111" y="660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158656</xdr:rowOff>
    </xdr:from>
    <xdr:to>
      <xdr:col>72</xdr:col>
      <xdr:colOff>38100</xdr:colOff>
      <xdr:row>38</xdr:row>
      <xdr:rowOff>88805</xdr:rowOff>
    </xdr:to>
    <xdr:sp macro="" textlink="">
      <xdr:nvSpPr>
        <xdr:cNvPr id="543" name="楕円 542"/>
        <xdr:cNvSpPr/>
      </xdr:nvSpPr>
      <xdr:spPr>
        <a:xfrm>
          <a:off x="13652500" y="6502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79932</xdr:rowOff>
    </xdr:from>
    <xdr:ext cx="534377" cy="259045"/>
    <xdr:sp macro="" textlink="">
      <xdr:nvSpPr>
        <xdr:cNvPr id="544" name="テキスト ボックス 543"/>
        <xdr:cNvSpPr txBox="1"/>
      </xdr:nvSpPr>
      <xdr:spPr>
        <a:xfrm>
          <a:off x="13436111" y="65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143405</xdr:rowOff>
    </xdr:from>
    <xdr:to>
      <xdr:col>67</xdr:col>
      <xdr:colOff>101600</xdr:colOff>
      <xdr:row>38</xdr:row>
      <xdr:rowOff>73555</xdr:rowOff>
    </xdr:to>
    <xdr:sp macro="" textlink="">
      <xdr:nvSpPr>
        <xdr:cNvPr id="545" name="楕円 544"/>
        <xdr:cNvSpPr/>
      </xdr:nvSpPr>
      <xdr:spPr>
        <a:xfrm>
          <a:off x="12763500" y="648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64681</xdr:rowOff>
    </xdr:from>
    <xdr:ext cx="534377" cy="259045"/>
    <xdr:sp macro="" textlink="">
      <xdr:nvSpPr>
        <xdr:cNvPr id="546" name="テキスト ボックス 545"/>
        <xdr:cNvSpPr txBox="1"/>
      </xdr:nvSpPr>
      <xdr:spPr>
        <a:xfrm>
          <a:off x="12547111"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30803</xdr:rowOff>
    </xdr:from>
    <xdr:to>
      <xdr:col>85</xdr:col>
      <xdr:colOff>127000</xdr:colOff>
      <xdr:row>57</xdr:row>
      <xdr:rowOff>52634</xdr:rowOff>
    </xdr:to>
    <xdr:cxnSp macro="">
      <xdr:nvCxnSpPr>
        <xdr:cNvPr id="575" name="直線コネクタ 574"/>
        <xdr:cNvCxnSpPr/>
      </xdr:nvCxnSpPr>
      <xdr:spPr>
        <a:xfrm flipV="1">
          <a:off x="15481300" y="9803453"/>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44114</xdr:rowOff>
    </xdr:from>
    <xdr:to>
      <xdr:col>81</xdr:col>
      <xdr:colOff>50800</xdr:colOff>
      <xdr:row>57</xdr:row>
      <xdr:rowOff>52634</xdr:rowOff>
    </xdr:to>
    <xdr:cxnSp macro="">
      <xdr:nvCxnSpPr>
        <xdr:cNvPr id="578" name="直線コネクタ 577"/>
        <xdr:cNvCxnSpPr/>
      </xdr:nvCxnSpPr>
      <xdr:spPr>
        <a:xfrm>
          <a:off x="14592300" y="9816764"/>
          <a:ext cx="889000" cy="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44114</xdr:rowOff>
    </xdr:from>
    <xdr:to>
      <xdr:col>76</xdr:col>
      <xdr:colOff>114300</xdr:colOff>
      <xdr:row>57</xdr:row>
      <xdr:rowOff>46218</xdr:rowOff>
    </xdr:to>
    <xdr:cxnSp macro="">
      <xdr:nvCxnSpPr>
        <xdr:cNvPr id="581" name="直線コネクタ 580"/>
        <xdr:cNvCxnSpPr/>
      </xdr:nvCxnSpPr>
      <xdr:spPr>
        <a:xfrm flipV="1">
          <a:off x="13703300" y="9816764"/>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36312</xdr:rowOff>
    </xdr:from>
    <xdr:to>
      <xdr:col>71</xdr:col>
      <xdr:colOff>177800</xdr:colOff>
      <xdr:row>57</xdr:row>
      <xdr:rowOff>46218</xdr:rowOff>
    </xdr:to>
    <xdr:cxnSp macro="">
      <xdr:nvCxnSpPr>
        <xdr:cNvPr id="584" name="直線コネクタ 583"/>
        <xdr:cNvCxnSpPr/>
      </xdr:nvCxnSpPr>
      <xdr:spPr>
        <a:xfrm>
          <a:off x="12814300" y="980896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151453</xdr:rowOff>
    </xdr:from>
    <xdr:to>
      <xdr:col>85</xdr:col>
      <xdr:colOff>177800</xdr:colOff>
      <xdr:row>57</xdr:row>
      <xdr:rowOff>81603</xdr:rowOff>
    </xdr:to>
    <xdr:sp macro="" textlink="">
      <xdr:nvSpPr>
        <xdr:cNvPr id="594" name="楕円 593"/>
        <xdr:cNvSpPr/>
      </xdr:nvSpPr>
      <xdr:spPr>
        <a:xfrm>
          <a:off x="16268700" y="97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129880</xdr:rowOff>
    </xdr:from>
    <xdr:ext cx="534377" cy="259045"/>
    <xdr:sp macro="" textlink="">
      <xdr:nvSpPr>
        <xdr:cNvPr id="595" name="教育費該当値テキスト"/>
        <xdr:cNvSpPr txBox="1"/>
      </xdr:nvSpPr>
      <xdr:spPr>
        <a:xfrm>
          <a:off x="16370300" y="97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1834</xdr:rowOff>
    </xdr:from>
    <xdr:to>
      <xdr:col>81</xdr:col>
      <xdr:colOff>101600</xdr:colOff>
      <xdr:row>57</xdr:row>
      <xdr:rowOff>103434</xdr:rowOff>
    </xdr:to>
    <xdr:sp macro="" textlink="">
      <xdr:nvSpPr>
        <xdr:cNvPr id="596" name="楕円 595"/>
        <xdr:cNvSpPr/>
      </xdr:nvSpPr>
      <xdr:spPr>
        <a:xfrm>
          <a:off x="15430500" y="97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94561</xdr:rowOff>
    </xdr:from>
    <xdr:ext cx="534377" cy="259045"/>
    <xdr:sp macro="" textlink="">
      <xdr:nvSpPr>
        <xdr:cNvPr id="597" name="テキスト ボックス 596"/>
        <xdr:cNvSpPr txBox="1"/>
      </xdr:nvSpPr>
      <xdr:spPr>
        <a:xfrm>
          <a:off x="15214111" y="98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164764</xdr:rowOff>
    </xdr:from>
    <xdr:to>
      <xdr:col>76</xdr:col>
      <xdr:colOff>165100</xdr:colOff>
      <xdr:row>57</xdr:row>
      <xdr:rowOff>94914</xdr:rowOff>
    </xdr:to>
    <xdr:sp macro="" textlink="">
      <xdr:nvSpPr>
        <xdr:cNvPr id="598" name="楕円 597"/>
        <xdr:cNvSpPr/>
      </xdr:nvSpPr>
      <xdr:spPr>
        <a:xfrm>
          <a:off x="14541500" y="97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86041</xdr:rowOff>
    </xdr:from>
    <xdr:ext cx="534377" cy="259045"/>
    <xdr:sp macro="" textlink="">
      <xdr:nvSpPr>
        <xdr:cNvPr id="599" name="テキスト ボックス 598"/>
        <xdr:cNvSpPr txBox="1"/>
      </xdr:nvSpPr>
      <xdr:spPr>
        <a:xfrm>
          <a:off x="14325111" y="985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166868</xdr:rowOff>
    </xdr:from>
    <xdr:to>
      <xdr:col>72</xdr:col>
      <xdr:colOff>38100</xdr:colOff>
      <xdr:row>57</xdr:row>
      <xdr:rowOff>97018</xdr:rowOff>
    </xdr:to>
    <xdr:sp macro="" textlink="">
      <xdr:nvSpPr>
        <xdr:cNvPr id="600" name="楕円 599"/>
        <xdr:cNvSpPr/>
      </xdr:nvSpPr>
      <xdr:spPr>
        <a:xfrm>
          <a:off x="13652500" y="97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88145</xdr:rowOff>
    </xdr:from>
    <xdr:ext cx="534377" cy="259045"/>
    <xdr:sp macro="" textlink="">
      <xdr:nvSpPr>
        <xdr:cNvPr id="601" name="テキスト ボックス 600"/>
        <xdr:cNvSpPr txBox="1"/>
      </xdr:nvSpPr>
      <xdr:spPr>
        <a:xfrm>
          <a:off x="13436111" y="986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156962</xdr:rowOff>
    </xdr:from>
    <xdr:to>
      <xdr:col>67</xdr:col>
      <xdr:colOff>101600</xdr:colOff>
      <xdr:row>57</xdr:row>
      <xdr:rowOff>87112</xdr:rowOff>
    </xdr:to>
    <xdr:sp macro="" textlink="">
      <xdr:nvSpPr>
        <xdr:cNvPr id="602" name="楕円 601"/>
        <xdr:cNvSpPr/>
      </xdr:nvSpPr>
      <xdr:spPr>
        <a:xfrm>
          <a:off x="12763500" y="975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78239</xdr:rowOff>
    </xdr:from>
    <xdr:ext cx="534377" cy="259045"/>
    <xdr:sp macro="" textlink="">
      <xdr:nvSpPr>
        <xdr:cNvPr id="603" name="テキスト ボックス 602"/>
        <xdr:cNvSpPr txBox="1"/>
      </xdr:nvSpPr>
      <xdr:spPr>
        <a:xfrm>
          <a:off x="12547111" y="985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95613</xdr:rowOff>
    </xdr:from>
    <xdr:to>
      <xdr:col>85</xdr:col>
      <xdr:colOff>127000</xdr:colOff>
      <xdr:row>79</xdr:row>
      <xdr:rowOff>98879</xdr:rowOff>
    </xdr:to>
    <xdr:cxnSp macro="">
      <xdr:nvCxnSpPr>
        <xdr:cNvPr id="634" name="直線コネクタ 633"/>
        <xdr:cNvCxnSpPr/>
      </xdr:nvCxnSpPr>
      <xdr:spPr>
        <a:xfrm flipV="1">
          <a:off x="15481300" y="136401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96200</xdr:rowOff>
    </xdr:from>
    <xdr:to>
      <xdr:col>81</xdr:col>
      <xdr:colOff>50800</xdr:colOff>
      <xdr:row>79</xdr:row>
      <xdr:rowOff>98879</xdr:rowOff>
    </xdr:to>
    <xdr:cxnSp macro="">
      <xdr:nvCxnSpPr>
        <xdr:cNvPr id="637" name="直線コネクタ 636"/>
        <xdr:cNvCxnSpPr/>
      </xdr:nvCxnSpPr>
      <xdr:spPr>
        <a:xfrm>
          <a:off x="14592300" y="13640750"/>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96200</xdr:rowOff>
    </xdr:from>
    <xdr:to>
      <xdr:col>76</xdr:col>
      <xdr:colOff>114300</xdr:colOff>
      <xdr:row>79</xdr:row>
      <xdr:rowOff>96276</xdr:rowOff>
    </xdr:to>
    <xdr:cxnSp macro="">
      <xdr:nvCxnSpPr>
        <xdr:cNvPr id="640" name="直線コネクタ 639"/>
        <xdr:cNvCxnSpPr/>
      </xdr:nvCxnSpPr>
      <xdr:spPr>
        <a:xfrm flipV="1">
          <a:off x="13703300" y="1364075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96276</xdr:rowOff>
    </xdr:from>
    <xdr:to>
      <xdr:col>71</xdr:col>
      <xdr:colOff>177800</xdr:colOff>
      <xdr:row>79</xdr:row>
      <xdr:rowOff>96844</xdr:rowOff>
    </xdr:to>
    <xdr:cxnSp macro="">
      <xdr:nvCxnSpPr>
        <xdr:cNvPr id="643" name="直線コネクタ 642"/>
        <xdr:cNvCxnSpPr/>
      </xdr:nvCxnSpPr>
      <xdr:spPr>
        <a:xfrm flipV="1">
          <a:off x="12814300" y="13640826"/>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44813</xdr:rowOff>
    </xdr:from>
    <xdr:to>
      <xdr:col>85</xdr:col>
      <xdr:colOff>177800</xdr:colOff>
      <xdr:row>79</xdr:row>
      <xdr:rowOff>146413</xdr:rowOff>
    </xdr:to>
    <xdr:sp macro="" textlink="">
      <xdr:nvSpPr>
        <xdr:cNvPr id="653" name="楕円 652"/>
        <xdr:cNvSpPr/>
      </xdr:nvSpPr>
      <xdr:spPr>
        <a:xfrm>
          <a:off x="16268700" y="135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131890</xdr:rowOff>
    </xdr:from>
    <xdr:ext cx="378565" cy="259045"/>
    <xdr:sp macro="" textlink="">
      <xdr:nvSpPr>
        <xdr:cNvPr id="654" name="災害復旧費該当値テキスト"/>
        <xdr:cNvSpPr txBox="1"/>
      </xdr:nvSpPr>
      <xdr:spPr>
        <a:xfrm>
          <a:off x="16370300" y="1350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45400</xdr:rowOff>
    </xdr:from>
    <xdr:to>
      <xdr:col>76</xdr:col>
      <xdr:colOff>165100</xdr:colOff>
      <xdr:row>79</xdr:row>
      <xdr:rowOff>147000</xdr:rowOff>
    </xdr:to>
    <xdr:sp macro="" textlink="">
      <xdr:nvSpPr>
        <xdr:cNvPr id="657" name="楕円 656"/>
        <xdr:cNvSpPr/>
      </xdr:nvSpPr>
      <xdr:spPr>
        <a:xfrm>
          <a:off x="14541500" y="135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138127</xdr:rowOff>
    </xdr:from>
    <xdr:ext cx="378565" cy="259045"/>
    <xdr:sp macro="" textlink="">
      <xdr:nvSpPr>
        <xdr:cNvPr id="658" name="テキスト ボックス 657"/>
        <xdr:cNvSpPr txBox="1"/>
      </xdr:nvSpPr>
      <xdr:spPr>
        <a:xfrm>
          <a:off x="14403017" y="1368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45476</xdr:rowOff>
    </xdr:from>
    <xdr:to>
      <xdr:col>72</xdr:col>
      <xdr:colOff>38100</xdr:colOff>
      <xdr:row>79</xdr:row>
      <xdr:rowOff>147076</xdr:rowOff>
    </xdr:to>
    <xdr:sp macro="" textlink="">
      <xdr:nvSpPr>
        <xdr:cNvPr id="659" name="楕円 658"/>
        <xdr:cNvSpPr/>
      </xdr:nvSpPr>
      <xdr:spPr>
        <a:xfrm>
          <a:off x="13652500" y="1359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138203</xdr:rowOff>
    </xdr:from>
    <xdr:ext cx="378565" cy="259045"/>
    <xdr:sp macro="" textlink="">
      <xdr:nvSpPr>
        <xdr:cNvPr id="660" name="テキスト ボックス 659"/>
        <xdr:cNvSpPr txBox="1"/>
      </xdr:nvSpPr>
      <xdr:spPr>
        <a:xfrm>
          <a:off x="13514017" y="136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46044</xdr:rowOff>
    </xdr:from>
    <xdr:to>
      <xdr:col>67</xdr:col>
      <xdr:colOff>101600</xdr:colOff>
      <xdr:row>79</xdr:row>
      <xdr:rowOff>147644</xdr:rowOff>
    </xdr:to>
    <xdr:sp macro="" textlink="">
      <xdr:nvSpPr>
        <xdr:cNvPr id="661" name="楕円 660"/>
        <xdr:cNvSpPr/>
      </xdr:nvSpPr>
      <xdr:spPr>
        <a:xfrm>
          <a:off x="12763500" y="135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138771</xdr:rowOff>
    </xdr:from>
    <xdr:ext cx="378565" cy="259045"/>
    <xdr:sp macro="" textlink="">
      <xdr:nvSpPr>
        <xdr:cNvPr id="662" name="テキスト ボックス 661"/>
        <xdr:cNvSpPr txBox="1"/>
      </xdr:nvSpPr>
      <xdr:spPr>
        <a:xfrm>
          <a:off x="12625017" y="1368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150047</xdr:rowOff>
    </xdr:from>
    <xdr:to>
      <xdr:col>85</xdr:col>
      <xdr:colOff>127000</xdr:colOff>
      <xdr:row>97</xdr:row>
      <xdr:rowOff>161088</xdr:rowOff>
    </xdr:to>
    <xdr:cxnSp macro="">
      <xdr:nvCxnSpPr>
        <xdr:cNvPr id="689" name="直線コネクタ 688"/>
        <xdr:cNvCxnSpPr/>
      </xdr:nvCxnSpPr>
      <xdr:spPr>
        <a:xfrm>
          <a:off x="15481300" y="16780697"/>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146137</xdr:rowOff>
    </xdr:from>
    <xdr:to>
      <xdr:col>81</xdr:col>
      <xdr:colOff>50800</xdr:colOff>
      <xdr:row>97</xdr:row>
      <xdr:rowOff>150047</xdr:rowOff>
    </xdr:to>
    <xdr:cxnSp macro="">
      <xdr:nvCxnSpPr>
        <xdr:cNvPr id="692" name="直線コネクタ 691"/>
        <xdr:cNvCxnSpPr/>
      </xdr:nvCxnSpPr>
      <xdr:spPr>
        <a:xfrm>
          <a:off x="14592300" y="16776787"/>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146137</xdr:rowOff>
    </xdr:from>
    <xdr:to>
      <xdr:col>76</xdr:col>
      <xdr:colOff>114300</xdr:colOff>
      <xdr:row>97</xdr:row>
      <xdr:rowOff>148281</xdr:rowOff>
    </xdr:to>
    <xdr:cxnSp macro="">
      <xdr:nvCxnSpPr>
        <xdr:cNvPr id="695" name="直線コネクタ 694"/>
        <xdr:cNvCxnSpPr/>
      </xdr:nvCxnSpPr>
      <xdr:spPr>
        <a:xfrm flipV="1">
          <a:off x="13703300" y="16776787"/>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148281</xdr:rowOff>
    </xdr:from>
    <xdr:to>
      <xdr:col>71</xdr:col>
      <xdr:colOff>177800</xdr:colOff>
      <xdr:row>97</xdr:row>
      <xdr:rowOff>155501</xdr:rowOff>
    </xdr:to>
    <xdr:cxnSp macro="">
      <xdr:nvCxnSpPr>
        <xdr:cNvPr id="698" name="直線コネクタ 697"/>
        <xdr:cNvCxnSpPr/>
      </xdr:nvCxnSpPr>
      <xdr:spPr>
        <a:xfrm flipV="1">
          <a:off x="12814300" y="16778931"/>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110288</xdr:rowOff>
    </xdr:from>
    <xdr:to>
      <xdr:col>85</xdr:col>
      <xdr:colOff>177800</xdr:colOff>
      <xdr:row>98</xdr:row>
      <xdr:rowOff>40438</xdr:rowOff>
    </xdr:to>
    <xdr:sp macro="" textlink="">
      <xdr:nvSpPr>
        <xdr:cNvPr id="708" name="楕円 707"/>
        <xdr:cNvSpPr/>
      </xdr:nvSpPr>
      <xdr:spPr>
        <a:xfrm>
          <a:off x="16268700" y="167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88715</xdr:rowOff>
    </xdr:from>
    <xdr:ext cx="534377" cy="259045"/>
    <xdr:sp macro="" textlink="">
      <xdr:nvSpPr>
        <xdr:cNvPr id="709" name="公債費該当値テキスト"/>
        <xdr:cNvSpPr txBox="1"/>
      </xdr:nvSpPr>
      <xdr:spPr>
        <a:xfrm>
          <a:off x="16370300" y="167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99247</xdr:rowOff>
    </xdr:from>
    <xdr:to>
      <xdr:col>81</xdr:col>
      <xdr:colOff>101600</xdr:colOff>
      <xdr:row>98</xdr:row>
      <xdr:rowOff>29397</xdr:rowOff>
    </xdr:to>
    <xdr:sp macro="" textlink="">
      <xdr:nvSpPr>
        <xdr:cNvPr id="710" name="楕円 709"/>
        <xdr:cNvSpPr/>
      </xdr:nvSpPr>
      <xdr:spPr>
        <a:xfrm>
          <a:off x="15430500" y="1672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20524</xdr:rowOff>
    </xdr:from>
    <xdr:ext cx="534377" cy="259045"/>
    <xdr:sp macro="" textlink="">
      <xdr:nvSpPr>
        <xdr:cNvPr id="711" name="テキスト ボックス 710"/>
        <xdr:cNvSpPr txBox="1"/>
      </xdr:nvSpPr>
      <xdr:spPr>
        <a:xfrm>
          <a:off x="15214111" y="1682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95337</xdr:rowOff>
    </xdr:from>
    <xdr:to>
      <xdr:col>76</xdr:col>
      <xdr:colOff>165100</xdr:colOff>
      <xdr:row>98</xdr:row>
      <xdr:rowOff>25487</xdr:rowOff>
    </xdr:to>
    <xdr:sp macro="" textlink="">
      <xdr:nvSpPr>
        <xdr:cNvPr id="712" name="楕円 711"/>
        <xdr:cNvSpPr/>
      </xdr:nvSpPr>
      <xdr:spPr>
        <a:xfrm>
          <a:off x="14541500" y="167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16614</xdr:rowOff>
    </xdr:from>
    <xdr:ext cx="534377" cy="259045"/>
    <xdr:sp macro="" textlink="">
      <xdr:nvSpPr>
        <xdr:cNvPr id="713" name="テキスト ボックス 712"/>
        <xdr:cNvSpPr txBox="1"/>
      </xdr:nvSpPr>
      <xdr:spPr>
        <a:xfrm>
          <a:off x="14325111" y="1681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97481</xdr:rowOff>
    </xdr:from>
    <xdr:to>
      <xdr:col>72</xdr:col>
      <xdr:colOff>38100</xdr:colOff>
      <xdr:row>98</xdr:row>
      <xdr:rowOff>27631</xdr:rowOff>
    </xdr:to>
    <xdr:sp macro="" textlink="">
      <xdr:nvSpPr>
        <xdr:cNvPr id="714" name="楕円 713"/>
        <xdr:cNvSpPr/>
      </xdr:nvSpPr>
      <xdr:spPr>
        <a:xfrm>
          <a:off x="13652500" y="167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18758</xdr:rowOff>
    </xdr:from>
    <xdr:ext cx="534377" cy="259045"/>
    <xdr:sp macro="" textlink="">
      <xdr:nvSpPr>
        <xdr:cNvPr id="715" name="テキスト ボックス 714"/>
        <xdr:cNvSpPr txBox="1"/>
      </xdr:nvSpPr>
      <xdr:spPr>
        <a:xfrm>
          <a:off x="13436111" y="1682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104701</xdr:rowOff>
    </xdr:from>
    <xdr:to>
      <xdr:col>67</xdr:col>
      <xdr:colOff>101600</xdr:colOff>
      <xdr:row>98</xdr:row>
      <xdr:rowOff>34851</xdr:rowOff>
    </xdr:to>
    <xdr:sp macro="" textlink="">
      <xdr:nvSpPr>
        <xdr:cNvPr id="716" name="楕円 715"/>
        <xdr:cNvSpPr/>
      </xdr:nvSpPr>
      <xdr:spPr>
        <a:xfrm>
          <a:off x="12763500" y="167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25978</xdr:rowOff>
    </xdr:from>
    <xdr:ext cx="534377" cy="259045"/>
    <xdr:sp macro="" textlink="">
      <xdr:nvSpPr>
        <xdr:cNvPr id="717" name="テキスト ボックス 716"/>
        <xdr:cNvSpPr txBox="1"/>
      </xdr:nvSpPr>
      <xdr:spPr>
        <a:xfrm>
          <a:off x="12547111" y="168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歳出決算総額は、住民一人当たり</a:t>
          </a:r>
          <a:r>
            <a:rPr kumimoji="1" lang="en-US" altLang="ja-JP" sz="1100" baseline="0">
              <a:solidFill>
                <a:sysClr val="windowText" lastClr="000000"/>
              </a:solidFill>
              <a:effectLst/>
              <a:latin typeface="+mn-lt"/>
              <a:ea typeface="+mn-ea"/>
              <a:cs typeface="+mn-cs"/>
            </a:rPr>
            <a:t>330,910</a:t>
          </a:r>
          <a:r>
            <a:rPr kumimoji="1" lang="ja-JP" altLang="ja-JP" sz="1100" baseline="0">
              <a:solidFill>
                <a:sysClr val="windowText" lastClr="000000"/>
              </a:solidFill>
              <a:effectLst/>
              <a:latin typeface="+mn-lt"/>
              <a:ea typeface="+mn-ea"/>
              <a:cs typeface="+mn-cs"/>
            </a:rPr>
            <a:t>円となっている。全体的に類似団体平均よりも低い値となっているが、特に総務費、商工費、土木費が大きく下回っている。一方で</a:t>
          </a:r>
          <a:r>
            <a:rPr kumimoji="1" lang="ja-JP" altLang="en-US" sz="1100" baseline="0">
              <a:solidFill>
                <a:sysClr val="windowText" lastClr="000000"/>
              </a:solidFill>
              <a:effectLst/>
              <a:latin typeface="+mn-lt"/>
              <a:ea typeface="+mn-ea"/>
              <a:cs typeface="+mn-cs"/>
            </a:rPr>
            <a:t>議会費、衛生費、</a:t>
          </a:r>
          <a:r>
            <a:rPr kumimoji="1" lang="ja-JP" altLang="ja-JP" sz="1100" baseline="0">
              <a:solidFill>
                <a:sysClr val="windowText" lastClr="000000"/>
              </a:solidFill>
              <a:effectLst/>
              <a:latin typeface="+mn-lt"/>
              <a:ea typeface="+mn-ea"/>
              <a:cs typeface="+mn-cs"/>
            </a:rPr>
            <a:t>農林水産業費、</a:t>
          </a:r>
          <a:r>
            <a:rPr kumimoji="1" lang="ja-JP" altLang="en-US" sz="1100" baseline="0">
              <a:solidFill>
                <a:sysClr val="windowText" lastClr="000000"/>
              </a:solidFill>
              <a:effectLst/>
              <a:latin typeface="+mn-lt"/>
              <a:ea typeface="+mn-ea"/>
              <a:cs typeface="+mn-cs"/>
            </a:rPr>
            <a:t>消防費、</a:t>
          </a:r>
          <a:r>
            <a:rPr kumimoji="1" lang="ja-JP" altLang="ja-JP" sz="1100" baseline="0">
              <a:solidFill>
                <a:sysClr val="windowText" lastClr="000000"/>
              </a:solidFill>
              <a:effectLst/>
              <a:latin typeface="+mn-lt"/>
              <a:ea typeface="+mn-ea"/>
              <a:cs typeface="+mn-cs"/>
            </a:rPr>
            <a:t>教育費、公債費について、県内平均に比べると割合が高くなっている。これは</a:t>
          </a:r>
          <a:r>
            <a:rPr kumimoji="1" lang="ja-JP" altLang="en-US" sz="1100" baseline="0">
              <a:solidFill>
                <a:sysClr val="windowText" lastClr="000000"/>
              </a:solidFill>
              <a:effectLst/>
              <a:latin typeface="+mn-lt"/>
              <a:ea typeface="+mn-ea"/>
              <a:cs typeface="+mn-cs"/>
            </a:rPr>
            <a:t>予防接種事業や</a:t>
          </a:r>
          <a:r>
            <a:rPr kumimoji="1" lang="ja-JP" altLang="ja-JP" sz="1100" baseline="0">
              <a:solidFill>
                <a:sysClr val="windowText" lastClr="000000"/>
              </a:solidFill>
              <a:effectLst/>
              <a:latin typeface="+mn-lt"/>
              <a:ea typeface="+mn-ea"/>
              <a:cs typeface="+mn-cs"/>
            </a:rPr>
            <a:t>土地改良事業</a:t>
          </a:r>
          <a:r>
            <a:rPr kumimoji="1" lang="ja-JP" altLang="en-US" sz="1100" baseline="0">
              <a:solidFill>
                <a:sysClr val="windowText" lastClr="000000"/>
              </a:solidFill>
              <a:effectLst/>
              <a:latin typeface="+mn-lt"/>
              <a:ea typeface="+mn-ea"/>
              <a:cs typeface="+mn-cs"/>
            </a:rPr>
            <a:t>、児童生徒数の増など</a:t>
          </a:r>
          <a:r>
            <a:rPr kumimoji="1" lang="ja-JP" altLang="ja-JP" sz="1100" baseline="0">
              <a:solidFill>
                <a:sysClr val="windowText" lastClr="000000"/>
              </a:solidFill>
              <a:effectLst/>
              <a:latin typeface="+mn-lt"/>
              <a:ea typeface="+mn-ea"/>
              <a:cs typeface="+mn-cs"/>
            </a:rPr>
            <a:t>が主な要因である</a:t>
          </a:r>
          <a:r>
            <a:rPr kumimoji="1" lang="ja-JP" altLang="en-US" sz="1100" baseline="0">
              <a:solidFill>
                <a:sysClr val="windowText" lastClr="000000"/>
              </a:solidFill>
              <a:effectLst/>
              <a:latin typeface="+mn-lt"/>
              <a:ea typeface="+mn-ea"/>
              <a:cs typeface="+mn-cs"/>
            </a:rPr>
            <a:t>と思われる</a:t>
          </a:r>
          <a:r>
            <a:rPr kumimoji="1" lang="ja-JP" altLang="ja-JP" sz="1100" baseline="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なお、平成</a:t>
          </a:r>
          <a:r>
            <a:rPr kumimoji="1" lang="en-US" altLang="ja-JP" sz="1100" baseline="0">
              <a:solidFill>
                <a:sysClr val="windowText" lastClr="000000"/>
              </a:solidFill>
              <a:effectLst/>
              <a:latin typeface="+mn-lt"/>
              <a:ea typeface="+mn-ea"/>
              <a:cs typeface="+mn-cs"/>
            </a:rPr>
            <a:t>30</a:t>
          </a:r>
          <a:r>
            <a:rPr kumimoji="1" lang="ja-JP" altLang="ja-JP" sz="1100" baseline="0">
              <a:solidFill>
                <a:sysClr val="windowText" lastClr="000000"/>
              </a:solidFill>
              <a:effectLst/>
              <a:latin typeface="+mn-lt"/>
              <a:ea typeface="+mn-ea"/>
              <a:cs typeface="+mn-cs"/>
            </a:rPr>
            <a:t>年度消防費決算額が類似団体平均を上回ったのは、防災行政無線デジタル化等整備工事（</a:t>
          </a:r>
          <a:r>
            <a:rPr kumimoji="1" lang="en-US" altLang="ja-JP" sz="1100" baseline="0">
              <a:solidFill>
                <a:sysClr val="windowText" lastClr="000000"/>
              </a:solidFill>
              <a:effectLst/>
              <a:latin typeface="+mn-lt"/>
              <a:ea typeface="+mn-ea"/>
              <a:cs typeface="+mn-cs"/>
            </a:rPr>
            <a:t>272,387</a:t>
          </a:r>
          <a:r>
            <a:rPr kumimoji="1" lang="ja-JP" altLang="ja-JP" sz="1100" baseline="0">
              <a:solidFill>
                <a:sysClr val="windowText" lastClr="000000"/>
              </a:solidFill>
              <a:effectLst/>
              <a:latin typeface="+mn-lt"/>
              <a:ea typeface="+mn-ea"/>
              <a:cs typeface="+mn-cs"/>
            </a:rPr>
            <a:t>千円）を実施したためである。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近年、</a:t>
          </a:r>
          <a:r>
            <a:rPr kumimoji="1" lang="ja-JP" altLang="en-US" sz="1100">
              <a:solidFill>
                <a:sysClr val="windowText" lastClr="000000"/>
              </a:solidFill>
              <a:effectLst/>
              <a:latin typeface="+mn-lt"/>
              <a:ea typeface="+mn-ea"/>
              <a:cs typeface="+mn-cs"/>
            </a:rPr>
            <a:t>扶助費の増加傾向や物件費、公債費等の高水準での推移により、</a:t>
          </a:r>
          <a:r>
            <a:rPr kumimoji="1" lang="ja-JP" altLang="ja-JP" sz="1100">
              <a:solidFill>
                <a:sysClr val="windowText" lastClr="000000"/>
              </a:solidFill>
              <a:effectLst/>
              <a:latin typeface="+mn-lt"/>
              <a:ea typeface="+mn-ea"/>
              <a:cs typeface="+mn-cs"/>
            </a:rPr>
            <a:t>財政調整基金の取り崩しを</a:t>
          </a:r>
          <a:r>
            <a:rPr kumimoji="1" lang="ja-JP" altLang="en-US" sz="1100">
              <a:solidFill>
                <a:sysClr val="windowText" lastClr="000000"/>
              </a:solidFill>
              <a:effectLst/>
              <a:latin typeface="+mn-lt"/>
              <a:ea typeface="+mn-ea"/>
              <a:cs typeface="+mn-cs"/>
            </a:rPr>
            <a:t>行う年度が多く</a:t>
          </a:r>
          <a:r>
            <a:rPr kumimoji="1" lang="ja-JP" altLang="ja-JP" sz="1100">
              <a:solidFill>
                <a:sysClr val="windowText" lastClr="000000"/>
              </a:solidFill>
              <a:effectLst/>
              <a:latin typeface="+mn-lt"/>
              <a:ea typeface="+mn-ea"/>
              <a:cs typeface="+mn-cs"/>
            </a:rPr>
            <a:t>、結果的に実質単年度収支がマイナスとなる傾向が続いている。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年度は財政調整基金を</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百万円を取り崩しているが、実質収支額については前年度に比べて増加している。</a:t>
          </a:r>
          <a:r>
            <a:rPr kumimoji="1" lang="ja-JP" altLang="en-US" sz="1100">
              <a:solidFill>
                <a:sysClr val="windowText" lastClr="000000"/>
              </a:solidFill>
              <a:effectLst/>
              <a:latin typeface="+mn-lt"/>
              <a:ea typeface="+mn-ea"/>
              <a:cs typeface="+mn-cs"/>
            </a:rPr>
            <a:t>令和元年度については財政調整基金を</a:t>
          </a:r>
          <a:r>
            <a:rPr kumimoji="1" lang="en-US" altLang="ja-JP" sz="1100">
              <a:solidFill>
                <a:sysClr val="windowText" lastClr="000000"/>
              </a:solidFill>
              <a:effectLst/>
              <a:latin typeface="+mn-lt"/>
              <a:ea typeface="+mn-ea"/>
              <a:cs typeface="+mn-cs"/>
            </a:rPr>
            <a:t>58</a:t>
          </a:r>
          <a:r>
            <a:rPr kumimoji="1" lang="ja-JP" altLang="en-US" sz="1100">
              <a:solidFill>
                <a:sysClr val="windowText" lastClr="000000"/>
              </a:solidFill>
              <a:effectLst/>
              <a:latin typeface="+mn-lt"/>
              <a:ea typeface="+mn-ea"/>
              <a:cs typeface="+mn-cs"/>
            </a:rPr>
            <a:t>百万円積み立てているが、単年度収支・実質単年度収支ともにマイナスとなっている。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水道事業会計は資金不足額・剰余金が多額のため、標準財政規模比に占める割合が大きく、２０％</a:t>
          </a:r>
          <a:r>
            <a:rPr kumimoji="1" lang="ja-JP" altLang="en-US" sz="1100">
              <a:solidFill>
                <a:sysClr val="windowText" lastClr="000000"/>
              </a:solidFill>
              <a:effectLst/>
              <a:latin typeface="+mn-lt"/>
              <a:ea typeface="+mn-ea"/>
              <a:cs typeface="+mn-cs"/>
            </a:rPr>
            <a:t>台</a:t>
          </a:r>
          <a:r>
            <a:rPr kumimoji="1" lang="ja-JP" altLang="ja-JP" sz="1100">
              <a:solidFill>
                <a:sysClr val="windowText" lastClr="000000"/>
              </a:solidFill>
              <a:effectLst/>
              <a:latin typeface="+mn-lt"/>
              <a:ea typeface="+mn-ea"/>
              <a:cs typeface="+mn-cs"/>
            </a:rPr>
            <a:t>で推移している。一般会計は</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3.59</a:t>
          </a:r>
          <a:r>
            <a:rPr kumimoji="1" lang="ja-JP" altLang="ja-JP" sz="1100">
              <a:solidFill>
                <a:sysClr val="windowText" lastClr="000000"/>
              </a:solidFill>
              <a:effectLst/>
              <a:latin typeface="+mn-lt"/>
              <a:ea typeface="+mn-ea"/>
              <a:cs typeface="+mn-cs"/>
            </a:rPr>
            <a:t>％と前年度比</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3.06</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しているが、財政調整基金の</a:t>
          </a:r>
          <a:r>
            <a:rPr kumimoji="1" lang="ja-JP" altLang="en-US" sz="1100">
              <a:solidFill>
                <a:sysClr val="windowText" lastClr="000000"/>
              </a:solidFill>
              <a:effectLst/>
              <a:latin typeface="+mn-lt"/>
              <a:ea typeface="+mn-ea"/>
              <a:cs typeface="+mn-cs"/>
            </a:rPr>
            <a:t>積立と、</a:t>
          </a:r>
          <a:r>
            <a:rPr kumimoji="1" lang="ja-JP" altLang="ja-JP" sz="1100">
              <a:solidFill>
                <a:sysClr val="windowText" lastClr="000000"/>
              </a:solidFill>
              <a:effectLst/>
              <a:latin typeface="+mn-lt"/>
              <a:ea typeface="+mn-ea"/>
              <a:cs typeface="+mn-cs"/>
            </a:rPr>
            <a:t>近年</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扶助費の増加傾向や物件費</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公債費等の高水準での推移</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影響している。</a:t>
          </a:r>
          <a:r>
            <a:rPr kumimoji="1" lang="ja-JP" altLang="en-US" sz="1100">
              <a:solidFill>
                <a:sysClr val="windowText" lastClr="000000"/>
              </a:solidFill>
              <a:effectLst/>
              <a:latin typeface="+mn-lt"/>
              <a:ea typeface="+mn-ea"/>
              <a:cs typeface="+mn-cs"/>
            </a:rPr>
            <a:t>一般会計を除き</a:t>
          </a:r>
          <a:r>
            <a:rPr kumimoji="1" lang="ja-JP" altLang="ja-JP" sz="1100">
              <a:solidFill>
                <a:sysClr val="windowText" lastClr="000000"/>
              </a:solidFill>
              <a:effectLst/>
              <a:latin typeface="+mn-lt"/>
              <a:ea typeface="+mn-ea"/>
              <a:cs typeface="+mn-cs"/>
            </a:rPr>
            <a:t>、各会計ともほぼ横ばいに推移しており、すべてが黒字である。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Q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81</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83</v>
      </c>
      <c r="C3" s="612"/>
      <c r="D3" s="612"/>
      <c r="E3" s="613"/>
      <c r="F3" s="613"/>
      <c r="G3" s="613"/>
      <c r="H3" s="613"/>
      <c r="I3" s="613"/>
      <c r="J3" s="613"/>
      <c r="K3" s="613"/>
      <c r="L3" s="613" t="s">
        <v>84</v>
      </c>
      <c r="M3" s="613"/>
      <c r="N3" s="613"/>
      <c r="O3" s="613"/>
      <c r="P3" s="613"/>
      <c r="Q3" s="613"/>
      <c r="R3" s="616"/>
      <c r="S3" s="616"/>
      <c r="T3" s="616"/>
      <c r="U3" s="616"/>
      <c r="V3" s="617"/>
      <c r="W3" s="507" t="s">
        <v>85</v>
      </c>
      <c r="X3" s="508"/>
      <c r="Y3" s="508"/>
      <c r="Z3" s="508"/>
      <c r="AA3" s="508"/>
      <c r="AB3" s="612"/>
      <c r="AC3" s="616" t="s">
        <v>86</v>
      </c>
      <c r="AD3" s="508"/>
      <c r="AE3" s="508"/>
      <c r="AF3" s="508"/>
      <c r="AG3" s="508"/>
      <c r="AH3" s="508"/>
      <c r="AI3" s="508"/>
      <c r="AJ3" s="508"/>
      <c r="AK3" s="508"/>
      <c r="AL3" s="578"/>
      <c r="AM3" s="507" t="s">
        <v>87</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88</v>
      </c>
      <c r="BO3" s="508"/>
      <c r="BP3" s="508"/>
      <c r="BQ3" s="508"/>
      <c r="BR3" s="508"/>
      <c r="BS3" s="508"/>
      <c r="BT3" s="508"/>
      <c r="BU3" s="578"/>
      <c r="BV3" s="507" t="s">
        <v>89</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90</v>
      </c>
      <c r="CU3" s="508"/>
      <c r="CV3" s="508"/>
      <c r="CW3" s="508"/>
      <c r="CX3" s="508"/>
      <c r="CY3" s="508"/>
      <c r="CZ3" s="508"/>
      <c r="DA3" s="578"/>
      <c r="DB3" s="507" t="s">
        <v>91</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92</v>
      </c>
      <c r="AZ4" s="421"/>
      <c r="BA4" s="421"/>
      <c r="BB4" s="421"/>
      <c r="BC4" s="421"/>
      <c r="BD4" s="421"/>
      <c r="BE4" s="421"/>
      <c r="BF4" s="421"/>
      <c r="BG4" s="421"/>
      <c r="BH4" s="421"/>
      <c r="BI4" s="421"/>
      <c r="BJ4" s="421"/>
      <c r="BK4" s="421"/>
      <c r="BL4" s="421"/>
      <c r="BM4" s="422"/>
      <c r="BN4" s="423">
        <v>6556193</v>
      </c>
      <c r="BO4" s="424"/>
      <c r="BP4" s="424"/>
      <c r="BQ4" s="424"/>
      <c r="BR4" s="424"/>
      <c r="BS4" s="424"/>
      <c r="BT4" s="424"/>
      <c r="BU4" s="425"/>
      <c r="BV4" s="423">
        <v>6550482</v>
      </c>
      <c r="BW4" s="424"/>
      <c r="BX4" s="424"/>
      <c r="BY4" s="424"/>
      <c r="BZ4" s="424"/>
      <c r="CA4" s="424"/>
      <c r="CB4" s="424"/>
      <c r="CC4" s="425"/>
      <c r="CD4" s="604" t="s">
        <v>93</v>
      </c>
      <c r="CE4" s="605"/>
      <c r="CF4" s="605"/>
      <c r="CG4" s="605"/>
      <c r="CH4" s="605"/>
      <c r="CI4" s="605"/>
      <c r="CJ4" s="605"/>
      <c r="CK4" s="605"/>
      <c r="CL4" s="605"/>
      <c r="CM4" s="605"/>
      <c r="CN4" s="605"/>
      <c r="CO4" s="605"/>
      <c r="CP4" s="605"/>
      <c r="CQ4" s="605"/>
      <c r="CR4" s="605"/>
      <c r="CS4" s="606"/>
      <c r="CT4" s="607">
        <v>3.6</v>
      </c>
      <c r="CU4" s="608"/>
      <c r="CV4" s="608"/>
      <c r="CW4" s="608"/>
      <c r="CX4" s="608"/>
      <c r="CY4" s="608"/>
      <c r="CZ4" s="608"/>
      <c r="DA4" s="609"/>
      <c r="DB4" s="607">
        <v>6.7</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94</v>
      </c>
      <c r="AN5" s="402"/>
      <c r="AO5" s="402"/>
      <c r="AP5" s="402"/>
      <c r="AQ5" s="402"/>
      <c r="AR5" s="402"/>
      <c r="AS5" s="402"/>
      <c r="AT5" s="403"/>
      <c r="AU5" s="485" t="s">
        <v>95</v>
      </c>
      <c r="AV5" s="486"/>
      <c r="AW5" s="486"/>
      <c r="AX5" s="486"/>
      <c r="AY5" s="408" t="s">
        <v>96</v>
      </c>
      <c r="AZ5" s="409"/>
      <c r="BA5" s="409"/>
      <c r="BB5" s="409"/>
      <c r="BC5" s="409"/>
      <c r="BD5" s="409"/>
      <c r="BE5" s="409"/>
      <c r="BF5" s="409"/>
      <c r="BG5" s="409"/>
      <c r="BH5" s="409"/>
      <c r="BI5" s="409"/>
      <c r="BJ5" s="409"/>
      <c r="BK5" s="409"/>
      <c r="BL5" s="409"/>
      <c r="BM5" s="410"/>
      <c r="BN5" s="428">
        <v>6384574</v>
      </c>
      <c r="BO5" s="429"/>
      <c r="BP5" s="429"/>
      <c r="BQ5" s="429"/>
      <c r="BR5" s="429"/>
      <c r="BS5" s="429"/>
      <c r="BT5" s="429"/>
      <c r="BU5" s="430"/>
      <c r="BV5" s="428">
        <v>6264188</v>
      </c>
      <c r="BW5" s="429"/>
      <c r="BX5" s="429"/>
      <c r="BY5" s="429"/>
      <c r="BZ5" s="429"/>
      <c r="CA5" s="429"/>
      <c r="CB5" s="429"/>
      <c r="CC5" s="430"/>
      <c r="CD5" s="437" t="s">
        <v>97</v>
      </c>
      <c r="CE5" s="438"/>
      <c r="CF5" s="438"/>
      <c r="CG5" s="438"/>
      <c r="CH5" s="438"/>
      <c r="CI5" s="438"/>
      <c r="CJ5" s="438"/>
      <c r="CK5" s="438"/>
      <c r="CL5" s="438"/>
      <c r="CM5" s="438"/>
      <c r="CN5" s="438"/>
      <c r="CO5" s="438"/>
      <c r="CP5" s="438"/>
      <c r="CQ5" s="438"/>
      <c r="CR5" s="438"/>
      <c r="CS5" s="439"/>
      <c r="CT5" s="398">
        <v>91.7</v>
      </c>
      <c r="CU5" s="399"/>
      <c r="CV5" s="399"/>
      <c r="CW5" s="399"/>
      <c r="CX5" s="399"/>
      <c r="CY5" s="399"/>
      <c r="CZ5" s="399"/>
      <c r="DA5" s="400"/>
      <c r="DB5" s="398">
        <v>91.6</v>
      </c>
      <c r="DC5" s="399"/>
      <c r="DD5" s="399"/>
      <c r="DE5" s="399"/>
      <c r="DF5" s="399"/>
      <c r="DG5" s="399"/>
      <c r="DH5" s="399"/>
      <c r="DI5" s="400"/>
      <c r="DJ5" s="186"/>
      <c r="DK5" s="186"/>
      <c r="DL5" s="186"/>
      <c r="DM5" s="186"/>
      <c r="DN5" s="186"/>
      <c r="DO5" s="186"/>
    </row>
    <row r="6" spans="1:119" ht="18.75" customHeight="1">
      <c r="A6" s="187"/>
      <c r="B6" s="584" t="s">
        <v>98</v>
      </c>
      <c r="C6" s="442"/>
      <c r="D6" s="442"/>
      <c r="E6" s="585"/>
      <c r="F6" s="585"/>
      <c r="G6" s="585"/>
      <c r="H6" s="585"/>
      <c r="I6" s="585"/>
      <c r="J6" s="585"/>
      <c r="K6" s="585"/>
      <c r="L6" s="585" t="s">
        <v>99</v>
      </c>
      <c r="M6" s="585"/>
      <c r="N6" s="585"/>
      <c r="O6" s="585"/>
      <c r="P6" s="585"/>
      <c r="Q6" s="585"/>
      <c r="R6" s="466"/>
      <c r="S6" s="466"/>
      <c r="T6" s="466"/>
      <c r="U6" s="466"/>
      <c r="V6" s="591"/>
      <c r="W6" s="519" t="s">
        <v>100</v>
      </c>
      <c r="X6" s="441"/>
      <c r="Y6" s="441"/>
      <c r="Z6" s="441"/>
      <c r="AA6" s="441"/>
      <c r="AB6" s="442"/>
      <c r="AC6" s="596" t="s">
        <v>101</v>
      </c>
      <c r="AD6" s="597"/>
      <c r="AE6" s="597"/>
      <c r="AF6" s="597"/>
      <c r="AG6" s="597"/>
      <c r="AH6" s="597"/>
      <c r="AI6" s="597"/>
      <c r="AJ6" s="597"/>
      <c r="AK6" s="597"/>
      <c r="AL6" s="598"/>
      <c r="AM6" s="497" t="s">
        <v>102</v>
      </c>
      <c r="AN6" s="402"/>
      <c r="AO6" s="402"/>
      <c r="AP6" s="402"/>
      <c r="AQ6" s="402"/>
      <c r="AR6" s="402"/>
      <c r="AS6" s="402"/>
      <c r="AT6" s="403"/>
      <c r="AU6" s="485" t="s">
        <v>103</v>
      </c>
      <c r="AV6" s="486"/>
      <c r="AW6" s="486"/>
      <c r="AX6" s="486"/>
      <c r="AY6" s="408" t="s">
        <v>104</v>
      </c>
      <c r="AZ6" s="409"/>
      <c r="BA6" s="409"/>
      <c r="BB6" s="409"/>
      <c r="BC6" s="409"/>
      <c r="BD6" s="409"/>
      <c r="BE6" s="409"/>
      <c r="BF6" s="409"/>
      <c r="BG6" s="409"/>
      <c r="BH6" s="409"/>
      <c r="BI6" s="409"/>
      <c r="BJ6" s="409"/>
      <c r="BK6" s="409"/>
      <c r="BL6" s="409"/>
      <c r="BM6" s="410"/>
      <c r="BN6" s="428">
        <v>171619</v>
      </c>
      <c r="BO6" s="429"/>
      <c r="BP6" s="429"/>
      <c r="BQ6" s="429"/>
      <c r="BR6" s="429"/>
      <c r="BS6" s="429"/>
      <c r="BT6" s="429"/>
      <c r="BU6" s="430"/>
      <c r="BV6" s="428">
        <v>286294</v>
      </c>
      <c r="BW6" s="429"/>
      <c r="BX6" s="429"/>
      <c r="BY6" s="429"/>
      <c r="BZ6" s="429"/>
      <c r="CA6" s="429"/>
      <c r="CB6" s="429"/>
      <c r="CC6" s="430"/>
      <c r="CD6" s="437" t="s">
        <v>105</v>
      </c>
      <c r="CE6" s="438"/>
      <c r="CF6" s="438"/>
      <c r="CG6" s="438"/>
      <c r="CH6" s="438"/>
      <c r="CI6" s="438"/>
      <c r="CJ6" s="438"/>
      <c r="CK6" s="438"/>
      <c r="CL6" s="438"/>
      <c r="CM6" s="438"/>
      <c r="CN6" s="438"/>
      <c r="CO6" s="438"/>
      <c r="CP6" s="438"/>
      <c r="CQ6" s="438"/>
      <c r="CR6" s="438"/>
      <c r="CS6" s="439"/>
      <c r="CT6" s="581">
        <v>96.9</v>
      </c>
      <c r="CU6" s="582"/>
      <c r="CV6" s="582"/>
      <c r="CW6" s="582"/>
      <c r="CX6" s="582"/>
      <c r="CY6" s="582"/>
      <c r="CZ6" s="582"/>
      <c r="DA6" s="583"/>
      <c r="DB6" s="581">
        <v>97.7</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106</v>
      </c>
      <c r="AN7" s="402"/>
      <c r="AO7" s="402"/>
      <c r="AP7" s="402"/>
      <c r="AQ7" s="402"/>
      <c r="AR7" s="402"/>
      <c r="AS7" s="402"/>
      <c r="AT7" s="403"/>
      <c r="AU7" s="485" t="s">
        <v>107</v>
      </c>
      <c r="AV7" s="486"/>
      <c r="AW7" s="486"/>
      <c r="AX7" s="486"/>
      <c r="AY7" s="408" t="s">
        <v>108</v>
      </c>
      <c r="AZ7" s="409"/>
      <c r="BA7" s="409"/>
      <c r="BB7" s="409"/>
      <c r="BC7" s="409"/>
      <c r="BD7" s="409"/>
      <c r="BE7" s="409"/>
      <c r="BF7" s="409"/>
      <c r="BG7" s="409"/>
      <c r="BH7" s="409"/>
      <c r="BI7" s="409"/>
      <c r="BJ7" s="409"/>
      <c r="BK7" s="409"/>
      <c r="BL7" s="409"/>
      <c r="BM7" s="410"/>
      <c r="BN7" s="428">
        <v>18650</v>
      </c>
      <c r="BO7" s="429"/>
      <c r="BP7" s="429"/>
      <c r="BQ7" s="429"/>
      <c r="BR7" s="429"/>
      <c r="BS7" s="429"/>
      <c r="BT7" s="429"/>
      <c r="BU7" s="430"/>
      <c r="BV7" s="428">
        <v>6323</v>
      </c>
      <c r="BW7" s="429"/>
      <c r="BX7" s="429"/>
      <c r="BY7" s="429"/>
      <c r="BZ7" s="429"/>
      <c r="CA7" s="429"/>
      <c r="CB7" s="429"/>
      <c r="CC7" s="430"/>
      <c r="CD7" s="437" t="s">
        <v>109</v>
      </c>
      <c r="CE7" s="438"/>
      <c r="CF7" s="438"/>
      <c r="CG7" s="438"/>
      <c r="CH7" s="438"/>
      <c r="CI7" s="438"/>
      <c r="CJ7" s="438"/>
      <c r="CK7" s="438"/>
      <c r="CL7" s="438"/>
      <c r="CM7" s="438"/>
      <c r="CN7" s="438"/>
      <c r="CO7" s="438"/>
      <c r="CP7" s="438"/>
      <c r="CQ7" s="438"/>
      <c r="CR7" s="438"/>
      <c r="CS7" s="439"/>
      <c r="CT7" s="428">
        <v>4251438</v>
      </c>
      <c r="CU7" s="429"/>
      <c r="CV7" s="429"/>
      <c r="CW7" s="429"/>
      <c r="CX7" s="429"/>
      <c r="CY7" s="429"/>
      <c r="CZ7" s="429"/>
      <c r="DA7" s="430"/>
      <c r="DB7" s="428">
        <v>4207190</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110</v>
      </c>
      <c r="AN8" s="402"/>
      <c r="AO8" s="402"/>
      <c r="AP8" s="402"/>
      <c r="AQ8" s="402"/>
      <c r="AR8" s="402"/>
      <c r="AS8" s="402"/>
      <c r="AT8" s="403"/>
      <c r="AU8" s="485" t="s">
        <v>95</v>
      </c>
      <c r="AV8" s="486"/>
      <c r="AW8" s="486"/>
      <c r="AX8" s="486"/>
      <c r="AY8" s="408" t="s">
        <v>111</v>
      </c>
      <c r="AZ8" s="409"/>
      <c r="BA8" s="409"/>
      <c r="BB8" s="409"/>
      <c r="BC8" s="409"/>
      <c r="BD8" s="409"/>
      <c r="BE8" s="409"/>
      <c r="BF8" s="409"/>
      <c r="BG8" s="409"/>
      <c r="BH8" s="409"/>
      <c r="BI8" s="409"/>
      <c r="BJ8" s="409"/>
      <c r="BK8" s="409"/>
      <c r="BL8" s="409"/>
      <c r="BM8" s="410"/>
      <c r="BN8" s="428">
        <v>152969</v>
      </c>
      <c r="BO8" s="429"/>
      <c r="BP8" s="429"/>
      <c r="BQ8" s="429"/>
      <c r="BR8" s="429"/>
      <c r="BS8" s="429"/>
      <c r="BT8" s="429"/>
      <c r="BU8" s="430"/>
      <c r="BV8" s="428">
        <v>279971</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0.92</v>
      </c>
      <c r="CU8" s="542"/>
      <c r="CV8" s="542"/>
      <c r="CW8" s="542"/>
      <c r="CX8" s="542"/>
      <c r="CY8" s="542"/>
      <c r="CZ8" s="542"/>
      <c r="DA8" s="543"/>
      <c r="DB8" s="541">
        <v>0.92</v>
      </c>
      <c r="DC8" s="542"/>
      <c r="DD8" s="542"/>
      <c r="DE8" s="542"/>
      <c r="DF8" s="542"/>
      <c r="DG8" s="542"/>
      <c r="DH8" s="542"/>
      <c r="DI8" s="543"/>
      <c r="DJ8" s="186"/>
      <c r="DK8" s="186"/>
      <c r="DL8" s="186"/>
      <c r="DM8" s="186"/>
      <c r="DN8" s="186"/>
      <c r="DO8" s="186"/>
    </row>
    <row r="9" spans="1:119" ht="18.75" customHeight="1" thickBot="1">
      <c r="A9" s="187"/>
      <c r="B9" s="570" t="s">
        <v>113</v>
      </c>
      <c r="C9" s="571"/>
      <c r="D9" s="571"/>
      <c r="E9" s="571"/>
      <c r="F9" s="571"/>
      <c r="G9" s="571"/>
      <c r="H9" s="571"/>
      <c r="I9" s="571"/>
      <c r="J9" s="571"/>
      <c r="K9" s="491"/>
      <c r="L9" s="572" t="s">
        <v>114</v>
      </c>
      <c r="M9" s="573"/>
      <c r="N9" s="573"/>
      <c r="O9" s="573"/>
      <c r="P9" s="573"/>
      <c r="Q9" s="574"/>
      <c r="R9" s="575">
        <v>18212</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95</v>
      </c>
      <c r="AV9" s="486"/>
      <c r="AW9" s="486"/>
      <c r="AX9" s="486"/>
      <c r="AY9" s="408" t="s">
        <v>117</v>
      </c>
      <c r="AZ9" s="409"/>
      <c r="BA9" s="409"/>
      <c r="BB9" s="409"/>
      <c r="BC9" s="409"/>
      <c r="BD9" s="409"/>
      <c r="BE9" s="409"/>
      <c r="BF9" s="409"/>
      <c r="BG9" s="409"/>
      <c r="BH9" s="409"/>
      <c r="BI9" s="409"/>
      <c r="BJ9" s="409"/>
      <c r="BK9" s="409"/>
      <c r="BL9" s="409"/>
      <c r="BM9" s="410"/>
      <c r="BN9" s="428">
        <v>-127002</v>
      </c>
      <c r="BO9" s="429"/>
      <c r="BP9" s="429"/>
      <c r="BQ9" s="429"/>
      <c r="BR9" s="429"/>
      <c r="BS9" s="429"/>
      <c r="BT9" s="429"/>
      <c r="BU9" s="430"/>
      <c r="BV9" s="428">
        <v>11774</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13.1</v>
      </c>
      <c r="CU9" s="399"/>
      <c r="CV9" s="399"/>
      <c r="CW9" s="399"/>
      <c r="CX9" s="399"/>
      <c r="CY9" s="399"/>
      <c r="CZ9" s="399"/>
      <c r="DA9" s="400"/>
      <c r="DB9" s="398">
        <v>13.9</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119</v>
      </c>
      <c r="M10" s="402"/>
      <c r="N10" s="402"/>
      <c r="O10" s="402"/>
      <c r="P10" s="402"/>
      <c r="Q10" s="403"/>
      <c r="R10" s="404">
        <v>17323</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58060</v>
      </c>
      <c r="BO10" s="429"/>
      <c r="BP10" s="429"/>
      <c r="BQ10" s="429"/>
      <c r="BR10" s="429"/>
      <c r="BS10" s="429"/>
      <c r="BT10" s="429"/>
      <c r="BU10" s="430"/>
      <c r="BV10" s="428">
        <v>60</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95</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c r="A12" s="187"/>
      <c r="B12" s="544" t="s">
        <v>131</v>
      </c>
      <c r="C12" s="545"/>
      <c r="D12" s="545"/>
      <c r="E12" s="545"/>
      <c r="F12" s="545"/>
      <c r="G12" s="545"/>
      <c r="H12" s="545"/>
      <c r="I12" s="545"/>
      <c r="J12" s="545"/>
      <c r="K12" s="546"/>
      <c r="L12" s="553" t="s">
        <v>132</v>
      </c>
      <c r="M12" s="554"/>
      <c r="N12" s="554"/>
      <c r="O12" s="554"/>
      <c r="P12" s="554"/>
      <c r="Q12" s="555"/>
      <c r="R12" s="556">
        <v>19294</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20000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140</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141</v>
      </c>
      <c r="N13" s="529"/>
      <c r="O13" s="529"/>
      <c r="P13" s="529"/>
      <c r="Q13" s="530"/>
      <c r="R13" s="531">
        <v>18786</v>
      </c>
      <c r="S13" s="532"/>
      <c r="T13" s="532"/>
      <c r="U13" s="532"/>
      <c r="V13" s="533"/>
      <c r="W13" s="519" t="s">
        <v>142</v>
      </c>
      <c r="X13" s="441"/>
      <c r="Y13" s="441"/>
      <c r="Z13" s="441"/>
      <c r="AA13" s="441"/>
      <c r="AB13" s="442"/>
      <c r="AC13" s="404">
        <v>295</v>
      </c>
      <c r="AD13" s="405"/>
      <c r="AE13" s="405"/>
      <c r="AF13" s="405"/>
      <c r="AG13" s="406"/>
      <c r="AH13" s="404">
        <v>311</v>
      </c>
      <c r="AI13" s="405"/>
      <c r="AJ13" s="405"/>
      <c r="AK13" s="405"/>
      <c r="AL13" s="407"/>
      <c r="AM13" s="497" t="s">
        <v>143</v>
      </c>
      <c r="AN13" s="402"/>
      <c r="AO13" s="402"/>
      <c r="AP13" s="402"/>
      <c r="AQ13" s="402"/>
      <c r="AR13" s="402"/>
      <c r="AS13" s="402"/>
      <c r="AT13" s="403"/>
      <c r="AU13" s="485" t="s">
        <v>144</v>
      </c>
      <c r="AV13" s="486"/>
      <c r="AW13" s="486"/>
      <c r="AX13" s="486"/>
      <c r="AY13" s="408" t="s">
        <v>145</v>
      </c>
      <c r="AZ13" s="409"/>
      <c r="BA13" s="409"/>
      <c r="BB13" s="409"/>
      <c r="BC13" s="409"/>
      <c r="BD13" s="409"/>
      <c r="BE13" s="409"/>
      <c r="BF13" s="409"/>
      <c r="BG13" s="409"/>
      <c r="BH13" s="409"/>
      <c r="BI13" s="409"/>
      <c r="BJ13" s="409"/>
      <c r="BK13" s="409"/>
      <c r="BL13" s="409"/>
      <c r="BM13" s="410"/>
      <c r="BN13" s="428">
        <v>-68942</v>
      </c>
      <c r="BO13" s="429"/>
      <c r="BP13" s="429"/>
      <c r="BQ13" s="429"/>
      <c r="BR13" s="429"/>
      <c r="BS13" s="429"/>
      <c r="BT13" s="429"/>
      <c r="BU13" s="430"/>
      <c r="BV13" s="428">
        <v>-8166</v>
      </c>
      <c r="BW13" s="429"/>
      <c r="BX13" s="429"/>
      <c r="BY13" s="429"/>
      <c r="BZ13" s="429"/>
      <c r="CA13" s="429"/>
      <c r="CB13" s="429"/>
      <c r="CC13" s="430"/>
      <c r="CD13" s="437" t="s">
        <v>146</v>
      </c>
      <c r="CE13" s="438"/>
      <c r="CF13" s="438"/>
      <c r="CG13" s="438"/>
      <c r="CH13" s="438"/>
      <c r="CI13" s="438"/>
      <c r="CJ13" s="438"/>
      <c r="CK13" s="438"/>
      <c r="CL13" s="438"/>
      <c r="CM13" s="438"/>
      <c r="CN13" s="438"/>
      <c r="CO13" s="438"/>
      <c r="CP13" s="438"/>
      <c r="CQ13" s="438"/>
      <c r="CR13" s="438"/>
      <c r="CS13" s="439"/>
      <c r="CT13" s="398">
        <v>11.8</v>
      </c>
      <c r="CU13" s="399"/>
      <c r="CV13" s="399"/>
      <c r="CW13" s="399"/>
      <c r="CX13" s="399"/>
      <c r="CY13" s="399"/>
      <c r="CZ13" s="399"/>
      <c r="DA13" s="400"/>
      <c r="DB13" s="398">
        <v>12.2</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147</v>
      </c>
      <c r="M14" s="565"/>
      <c r="N14" s="565"/>
      <c r="O14" s="565"/>
      <c r="P14" s="565"/>
      <c r="Q14" s="566"/>
      <c r="R14" s="531">
        <v>19038</v>
      </c>
      <c r="S14" s="532"/>
      <c r="T14" s="532"/>
      <c r="U14" s="532"/>
      <c r="V14" s="533"/>
      <c r="W14" s="534"/>
      <c r="X14" s="444"/>
      <c r="Y14" s="444"/>
      <c r="Z14" s="444"/>
      <c r="AA14" s="444"/>
      <c r="AB14" s="445"/>
      <c r="AC14" s="524">
        <v>3.5</v>
      </c>
      <c r="AD14" s="525"/>
      <c r="AE14" s="525"/>
      <c r="AF14" s="525"/>
      <c r="AG14" s="526"/>
      <c r="AH14" s="524">
        <v>3.9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148</v>
      </c>
      <c r="CE14" s="435"/>
      <c r="CF14" s="435"/>
      <c r="CG14" s="435"/>
      <c r="CH14" s="435"/>
      <c r="CI14" s="435"/>
      <c r="CJ14" s="435"/>
      <c r="CK14" s="435"/>
      <c r="CL14" s="435"/>
      <c r="CM14" s="435"/>
      <c r="CN14" s="435"/>
      <c r="CO14" s="435"/>
      <c r="CP14" s="435"/>
      <c r="CQ14" s="435"/>
      <c r="CR14" s="435"/>
      <c r="CS14" s="436"/>
      <c r="CT14" s="535">
        <v>45.6</v>
      </c>
      <c r="CU14" s="536"/>
      <c r="CV14" s="536"/>
      <c r="CW14" s="536"/>
      <c r="CX14" s="536"/>
      <c r="CY14" s="536"/>
      <c r="CZ14" s="536"/>
      <c r="DA14" s="537"/>
      <c r="DB14" s="535">
        <v>54.1</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141</v>
      </c>
      <c r="N15" s="529"/>
      <c r="O15" s="529"/>
      <c r="P15" s="529"/>
      <c r="Q15" s="530"/>
      <c r="R15" s="531">
        <v>18552</v>
      </c>
      <c r="S15" s="532"/>
      <c r="T15" s="532"/>
      <c r="U15" s="532"/>
      <c r="V15" s="533"/>
      <c r="W15" s="519" t="s">
        <v>149</v>
      </c>
      <c r="X15" s="441"/>
      <c r="Y15" s="441"/>
      <c r="Z15" s="441"/>
      <c r="AA15" s="441"/>
      <c r="AB15" s="442"/>
      <c r="AC15" s="404">
        <v>2815</v>
      </c>
      <c r="AD15" s="405"/>
      <c r="AE15" s="405"/>
      <c r="AF15" s="405"/>
      <c r="AG15" s="406"/>
      <c r="AH15" s="404">
        <v>2665</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2925498</v>
      </c>
      <c r="BO15" s="424"/>
      <c r="BP15" s="424"/>
      <c r="BQ15" s="424"/>
      <c r="BR15" s="424"/>
      <c r="BS15" s="424"/>
      <c r="BT15" s="424"/>
      <c r="BU15" s="425"/>
      <c r="BV15" s="423">
        <v>2879947</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33</v>
      </c>
      <c r="AD16" s="525"/>
      <c r="AE16" s="525"/>
      <c r="AF16" s="525"/>
      <c r="AG16" s="526"/>
      <c r="AH16" s="524">
        <v>33.6</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3182964</v>
      </c>
      <c r="BO16" s="429"/>
      <c r="BP16" s="429"/>
      <c r="BQ16" s="429"/>
      <c r="BR16" s="429"/>
      <c r="BS16" s="429"/>
      <c r="BT16" s="429"/>
      <c r="BU16" s="430"/>
      <c r="BV16" s="428">
        <v>3115425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5417</v>
      </c>
      <c r="AD17" s="405"/>
      <c r="AE17" s="405"/>
      <c r="AF17" s="405"/>
      <c r="AG17" s="406"/>
      <c r="AH17" s="404">
        <v>4960</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3760049</v>
      </c>
      <c r="BO17" s="429"/>
      <c r="BP17" s="429"/>
      <c r="BQ17" s="429"/>
      <c r="BR17" s="429"/>
      <c r="BS17" s="429"/>
      <c r="BT17" s="429"/>
      <c r="BU17" s="430"/>
      <c r="BV17" s="428">
        <v>3696968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159</v>
      </c>
      <c r="C18" s="491"/>
      <c r="D18" s="491"/>
      <c r="E18" s="492"/>
      <c r="F18" s="492"/>
      <c r="G18" s="492"/>
      <c r="H18" s="492"/>
      <c r="I18" s="492"/>
      <c r="J18" s="492"/>
      <c r="K18" s="492"/>
      <c r="L18" s="493">
        <v>29.68</v>
      </c>
      <c r="M18" s="493"/>
      <c r="N18" s="493"/>
      <c r="O18" s="493"/>
      <c r="P18" s="493"/>
      <c r="Q18" s="493"/>
      <c r="R18" s="494"/>
      <c r="S18" s="494"/>
      <c r="T18" s="494"/>
      <c r="U18" s="494"/>
      <c r="V18" s="495"/>
      <c r="W18" s="509"/>
      <c r="X18" s="510"/>
      <c r="Y18" s="510"/>
      <c r="Z18" s="510"/>
      <c r="AA18" s="510"/>
      <c r="AB18" s="520"/>
      <c r="AC18" s="392">
        <v>63.5</v>
      </c>
      <c r="AD18" s="393"/>
      <c r="AE18" s="393"/>
      <c r="AF18" s="393"/>
      <c r="AG18" s="496"/>
      <c r="AH18" s="392">
        <v>62.5</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4001289</v>
      </c>
      <c r="BO18" s="429"/>
      <c r="BP18" s="429"/>
      <c r="BQ18" s="429"/>
      <c r="BR18" s="429"/>
      <c r="BS18" s="429"/>
      <c r="BT18" s="429"/>
      <c r="BU18" s="430"/>
      <c r="BV18" s="428">
        <v>4000100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161</v>
      </c>
      <c r="C19" s="491"/>
      <c r="D19" s="491"/>
      <c r="E19" s="492"/>
      <c r="F19" s="492"/>
      <c r="G19" s="492"/>
      <c r="H19" s="492"/>
      <c r="I19" s="492"/>
      <c r="J19" s="492"/>
      <c r="K19" s="492"/>
      <c r="L19" s="498">
        <v>614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4849339</v>
      </c>
      <c r="BO19" s="429"/>
      <c r="BP19" s="429"/>
      <c r="BQ19" s="429"/>
      <c r="BR19" s="429"/>
      <c r="BS19" s="429"/>
      <c r="BT19" s="429"/>
      <c r="BU19" s="430"/>
      <c r="BV19" s="428">
        <v>4811783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163</v>
      </c>
      <c r="C20" s="491"/>
      <c r="D20" s="491"/>
      <c r="E20" s="492"/>
      <c r="F20" s="492"/>
      <c r="G20" s="492"/>
      <c r="H20" s="492"/>
      <c r="I20" s="492"/>
      <c r="J20" s="492"/>
      <c r="K20" s="492"/>
      <c r="L20" s="498">
        <v>6785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5289706</v>
      </c>
      <c r="BO23" s="429"/>
      <c r="BP23" s="429"/>
      <c r="BQ23" s="429"/>
      <c r="BR23" s="429"/>
      <c r="BS23" s="429"/>
      <c r="BT23" s="429"/>
      <c r="BU23" s="430"/>
      <c r="BV23" s="428">
        <v>5520084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172</v>
      </c>
      <c r="F24" s="402"/>
      <c r="G24" s="402"/>
      <c r="H24" s="402"/>
      <c r="I24" s="402"/>
      <c r="J24" s="402"/>
      <c r="K24" s="403"/>
      <c r="L24" s="404">
        <v>1</v>
      </c>
      <c r="M24" s="405"/>
      <c r="N24" s="405"/>
      <c r="O24" s="405"/>
      <c r="P24" s="406"/>
      <c r="Q24" s="404">
        <v>7100</v>
      </c>
      <c r="R24" s="405"/>
      <c r="S24" s="405"/>
      <c r="T24" s="405"/>
      <c r="U24" s="405"/>
      <c r="V24" s="406"/>
      <c r="W24" s="470"/>
      <c r="X24" s="461"/>
      <c r="Y24" s="462"/>
      <c r="Z24" s="401" t="s">
        <v>173</v>
      </c>
      <c r="AA24" s="402"/>
      <c r="AB24" s="402"/>
      <c r="AC24" s="402"/>
      <c r="AD24" s="402"/>
      <c r="AE24" s="402"/>
      <c r="AF24" s="402"/>
      <c r="AG24" s="403"/>
      <c r="AH24" s="404">
        <v>97</v>
      </c>
      <c r="AI24" s="405"/>
      <c r="AJ24" s="405"/>
      <c r="AK24" s="405"/>
      <c r="AL24" s="406"/>
      <c r="AM24" s="404">
        <v>280039</v>
      </c>
      <c r="AN24" s="405"/>
      <c r="AO24" s="405"/>
      <c r="AP24" s="405"/>
      <c r="AQ24" s="405"/>
      <c r="AR24" s="406"/>
      <c r="AS24" s="404">
        <v>2887</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4609861</v>
      </c>
      <c r="BO24" s="429"/>
      <c r="BP24" s="429"/>
      <c r="BQ24" s="429"/>
      <c r="BR24" s="429"/>
      <c r="BS24" s="429"/>
      <c r="BT24" s="429"/>
      <c r="BU24" s="430"/>
      <c r="BV24" s="428">
        <v>4790588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175</v>
      </c>
      <c r="F25" s="402"/>
      <c r="G25" s="402"/>
      <c r="H25" s="402"/>
      <c r="I25" s="402"/>
      <c r="J25" s="402"/>
      <c r="K25" s="403"/>
      <c r="L25" s="404">
        <v>1</v>
      </c>
      <c r="M25" s="405"/>
      <c r="N25" s="405"/>
      <c r="O25" s="405"/>
      <c r="P25" s="406"/>
      <c r="Q25" s="404">
        <v>5900</v>
      </c>
      <c r="R25" s="405"/>
      <c r="S25" s="405"/>
      <c r="T25" s="405"/>
      <c r="U25" s="405"/>
      <c r="V25" s="406"/>
      <c r="W25" s="470"/>
      <c r="X25" s="461"/>
      <c r="Y25" s="462"/>
      <c r="Z25" s="401" t="s">
        <v>176</v>
      </c>
      <c r="AA25" s="402"/>
      <c r="AB25" s="402"/>
      <c r="AC25" s="402"/>
      <c r="AD25" s="402"/>
      <c r="AE25" s="402"/>
      <c r="AF25" s="402"/>
      <c r="AG25" s="403"/>
      <c r="AH25" s="404" t="s">
        <v>177</v>
      </c>
      <c r="AI25" s="405"/>
      <c r="AJ25" s="405"/>
      <c r="AK25" s="405"/>
      <c r="AL25" s="406"/>
      <c r="AM25" s="404" t="s">
        <v>139</v>
      </c>
      <c r="AN25" s="405"/>
      <c r="AO25" s="405"/>
      <c r="AP25" s="405"/>
      <c r="AQ25" s="405"/>
      <c r="AR25" s="406"/>
      <c r="AS25" s="404" t="s">
        <v>139</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545502</v>
      </c>
      <c r="BO25" s="424"/>
      <c r="BP25" s="424"/>
      <c r="BQ25" s="424"/>
      <c r="BR25" s="424"/>
      <c r="BS25" s="424"/>
      <c r="BT25" s="424"/>
      <c r="BU25" s="425"/>
      <c r="BV25" s="423">
        <v>641614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179</v>
      </c>
      <c r="F26" s="402"/>
      <c r="G26" s="402"/>
      <c r="H26" s="402"/>
      <c r="I26" s="402"/>
      <c r="J26" s="402"/>
      <c r="K26" s="403"/>
      <c r="L26" s="404">
        <v>1</v>
      </c>
      <c r="M26" s="405"/>
      <c r="N26" s="405"/>
      <c r="O26" s="405"/>
      <c r="P26" s="406"/>
      <c r="Q26" s="404">
        <v>5600</v>
      </c>
      <c r="R26" s="405"/>
      <c r="S26" s="405"/>
      <c r="T26" s="405"/>
      <c r="U26" s="405"/>
      <c r="V26" s="406"/>
      <c r="W26" s="470"/>
      <c r="X26" s="461"/>
      <c r="Y26" s="462"/>
      <c r="Z26" s="401" t="s">
        <v>180</v>
      </c>
      <c r="AA26" s="483"/>
      <c r="AB26" s="483"/>
      <c r="AC26" s="483"/>
      <c r="AD26" s="483"/>
      <c r="AE26" s="483"/>
      <c r="AF26" s="483"/>
      <c r="AG26" s="484"/>
      <c r="AH26" s="404">
        <v>1</v>
      </c>
      <c r="AI26" s="405"/>
      <c r="AJ26" s="405"/>
      <c r="AK26" s="405"/>
      <c r="AL26" s="406"/>
      <c r="AM26" s="404" t="s">
        <v>181</v>
      </c>
      <c r="AN26" s="405"/>
      <c r="AO26" s="405"/>
      <c r="AP26" s="405"/>
      <c r="AQ26" s="405"/>
      <c r="AR26" s="406"/>
      <c r="AS26" s="404" t="s">
        <v>181</v>
      </c>
      <c r="AT26" s="405"/>
      <c r="AU26" s="405"/>
      <c r="AV26" s="405"/>
      <c r="AW26" s="405"/>
      <c r="AX26" s="407"/>
      <c r="AY26" s="437" t="s">
        <v>182</v>
      </c>
      <c r="AZ26" s="438"/>
      <c r="BA26" s="438"/>
      <c r="BB26" s="438"/>
      <c r="BC26" s="438"/>
      <c r="BD26" s="438"/>
      <c r="BE26" s="438"/>
      <c r="BF26" s="438"/>
      <c r="BG26" s="438"/>
      <c r="BH26" s="438"/>
      <c r="BI26" s="438"/>
      <c r="BJ26" s="438"/>
      <c r="BK26" s="438"/>
      <c r="BL26" s="438"/>
      <c r="BM26" s="439"/>
      <c r="BN26" s="428" t="s">
        <v>139</v>
      </c>
      <c r="BO26" s="429"/>
      <c r="BP26" s="429"/>
      <c r="BQ26" s="429"/>
      <c r="BR26" s="429"/>
      <c r="BS26" s="429"/>
      <c r="BT26" s="429"/>
      <c r="BU26" s="430"/>
      <c r="BV26" s="428" t="s">
        <v>139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183</v>
      </c>
      <c r="F27" s="402"/>
      <c r="G27" s="402"/>
      <c r="H27" s="402"/>
      <c r="I27" s="402"/>
      <c r="J27" s="402"/>
      <c r="K27" s="403"/>
      <c r="L27" s="404">
        <v>1</v>
      </c>
      <c r="M27" s="405"/>
      <c r="N27" s="405"/>
      <c r="O27" s="405"/>
      <c r="P27" s="406"/>
      <c r="Q27" s="404">
        <v>3080</v>
      </c>
      <c r="R27" s="405"/>
      <c r="S27" s="405"/>
      <c r="T27" s="405"/>
      <c r="U27" s="405"/>
      <c r="V27" s="406"/>
      <c r="W27" s="470"/>
      <c r="X27" s="461"/>
      <c r="Y27" s="462"/>
      <c r="Z27" s="401" t="s">
        <v>184</v>
      </c>
      <c r="AA27" s="402"/>
      <c r="AB27" s="402"/>
      <c r="AC27" s="402"/>
      <c r="AD27" s="402"/>
      <c r="AE27" s="402"/>
      <c r="AF27" s="402"/>
      <c r="AG27" s="403"/>
      <c r="AH27" s="404">
        <v>15</v>
      </c>
      <c r="AI27" s="405"/>
      <c r="AJ27" s="405"/>
      <c r="AK27" s="405"/>
      <c r="AL27" s="406"/>
      <c r="AM27" s="404">
        <v>42254</v>
      </c>
      <c r="AN27" s="405"/>
      <c r="AO27" s="405"/>
      <c r="AP27" s="405"/>
      <c r="AQ27" s="405"/>
      <c r="AR27" s="406"/>
      <c r="AS27" s="404">
        <v>2817</v>
      </c>
      <c r="AT27" s="405"/>
      <c r="AU27" s="405"/>
      <c r="AV27" s="405"/>
      <c r="AW27" s="405"/>
      <c r="AX27" s="407"/>
      <c r="AY27" s="434" t="s">
        <v>185</v>
      </c>
      <c r="AZ27" s="435"/>
      <c r="BA27" s="435"/>
      <c r="BB27" s="435"/>
      <c r="BC27" s="435"/>
      <c r="BD27" s="435"/>
      <c r="BE27" s="435"/>
      <c r="BF27" s="435"/>
      <c r="BG27" s="435"/>
      <c r="BH27" s="435"/>
      <c r="BI27" s="435"/>
      <c r="BJ27" s="435"/>
      <c r="BK27" s="435"/>
      <c r="BL27" s="435"/>
      <c r="BM27" s="436"/>
      <c r="BN27" s="431">
        <v>228010</v>
      </c>
      <c r="BO27" s="432"/>
      <c r="BP27" s="432"/>
      <c r="BQ27" s="432"/>
      <c r="BR27" s="432"/>
      <c r="BS27" s="432"/>
      <c r="BT27" s="432"/>
      <c r="BU27" s="433"/>
      <c r="BV27" s="431">
        <v>227919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186</v>
      </c>
      <c r="F28" s="402"/>
      <c r="G28" s="402"/>
      <c r="H28" s="402"/>
      <c r="I28" s="402"/>
      <c r="J28" s="402"/>
      <c r="K28" s="403"/>
      <c r="L28" s="404">
        <v>1</v>
      </c>
      <c r="M28" s="405"/>
      <c r="N28" s="405"/>
      <c r="O28" s="405"/>
      <c r="P28" s="406"/>
      <c r="Q28" s="404">
        <v>2330</v>
      </c>
      <c r="R28" s="405"/>
      <c r="S28" s="405"/>
      <c r="T28" s="405"/>
      <c r="U28" s="405"/>
      <c r="V28" s="406"/>
      <c r="W28" s="470"/>
      <c r="X28" s="461"/>
      <c r="Y28" s="462"/>
      <c r="Z28" s="401" t="s">
        <v>187</v>
      </c>
      <c r="AA28" s="402"/>
      <c r="AB28" s="402"/>
      <c r="AC28" s="402"/>
      <c r="AD28" s="402"/>
      <c r="AE28" s="402"/>
      <c r="AF28" s="402"/>
      <c r="AG28" s="403"/>
      <c r="AH28" s="404" t="s">
        <v>188</v>
      </c>
      <c r="AI28" s="405"/>
      <c r="AJ28" s="405"/>
      <c r="AK28" s="405"/>
      <c r="AL28" s="406"/>
      <c r="AM28" s="404" t="s">
        <v>139</v>
      </c>
      <c r="AN28" s="405"/>
      <c r="AO28" s="405"/>
      <c r="AP28" s="405"/>
      <c r="AQ28" s="405"/>
      <c r="AR28" s="406"/>
      <c r="AS28" s="404" t="s">
        <v>140</v>
      </c>
      <c r="AT28" s="405"/>
      <c r="AU28" s="405"/>
      <c r="AV28" s="405"/>
      <c r="AW28" s="405"/>
      <c r="AX28" s="407"/>
      <c r="AY28" s="411" t="s">
        <v>189</v>
      </c>
      <c r="AZ28" s="412"/>
      <c r="BA28" s="412"/>
      <c r="BB28" s="413"/>
      <c r="BC28" s="420" t="s">
        <v>47</v>
      </c>
      <c r="BD28" s="421"/>
      <c r="BE28" s="421"/>
      <c r="BF28" s="421"/>
      <c r="BG28" s="421"/>
      <c r="BH28" s="421"/>
      <c r="BI28" s="421"/>
      <c r="BJ28" s="421"/>
      <c r="BK28" s="421"/>
      <c r="BL28" s="421"/>
      <c r="BM28" s="422"/>
      <c r="BN28" s="423">
        <v>282119</v>
      </c>
      <c r="BO28" s="424"/>
      <c r="BP28" s="424"/>
      <c r="BQ28" s="424"/>
      <c r="BR28" s="424"/>
      <c r="BS28" s="424"/>
      <c r="BT28" s="424"/>
      <c r="BU28" s="425"/>
      <c r="BV28" s="423">
        <v>224059</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190</v>
      </c>
      <c r="F29" s="402"/>
      <c r="G29" s="402"/>
      <c r="H29" s="402"/>
      <c r="I29" s="402"/>
      <c r="J29" s="402"/>
      <c r="K29" s="403"/>
      <c r="L29" s="404">
        <v>12</v>
      </c>
      <c r="M29" s="405"/>
      <c r="N29" s="405"/>
      <c r="O29" s="405"/>
      <c r="P29" s="406"/>
      <c r="Q29" s="404">
        <v>2160</v>
      </c>
      <c r="R29" s="405"/>
      <c r="S29" s="405"/>
      <c r="T29" s="405"/>
      <c r="U29" s="405"/>
      <c r="V29" s="406"/>
      <c r="W29" s="471"/>
      <c r="X29" s="472"/>
      <c r="Y29" s="473"/>
      <c r="Z29" s="401" t="s">
        <v>191</v>
      </c>
      <c r="AA29" s="402"/>
      <c r="AB29" s="402"/>
      <c r="AC29" s="402"/>
      <c r="AD29" s="402"/>
      <c r="AE29" s="402"/>
      <c r="AF29" s="402"/>
      <c r="AG29" s="403"/>
      <c r="AH29" s="404">
        <v>112</v>
      </c>
      <c r="AI29" s="405"/>
      <c r="AJ29" s="405"/>
      <c r="AK29" s="405"/>
      <c r="AL29" s="406"/>
      <c r="AM29" s="404">
        <v>322293</v>
      </c>
      <c r="AN29" s="405"/>
      <c r="AO29" s="405"/>
      <c r="AP29" s="405"/>
      <c r="AQ29" s="405"/>
      <c r="AR29" s="406"/>
      <c r="AS29" s="404">
        <v>2878</v>
      </c>
      <c r="AT29" s="405"/>
      <c r="AU29" s="405"/>
      <c r="AV29" s="405"/>
      <c r="AW29" s="405"/>
      <c r="AX29" s="407"/>
      <c r="AY29" s="414"/>
      <c r="AZ29" s="415"/>
      <c r="BA29" s="415"/>
      <c r="BB29" s="416"/>
      <c r="BC29" s="408" t="s">
        <v>192</v>
      </c>
      <c r="BD29" s="409"/>
      <c r="BE29" s="409"/>
      <c r="BF29" s="409"/>
      <c r="BG29" s="409"/>
      <c r="BH29" s="409"/>
      <c r="BI29" s="409"/>
      <c r="BJ29" s="409"/>
      <c r="BK29" s="409"/>
      <c r="BL29" s="409"/>
      <c r="BM29" s="410"/>
      <c r="BN29" s="428">
        <v>42826</v>
      </c>
      <c r="BO29" s="429"/>
      <c r="BP29" s="429"/>
      <c r="BQ29" s="429"/>
      <c r="BR29" s="429"/>
      <c r="BS29" s="429"/>
      <c r="BT29" s="429"/>
      <c r="BU29" s="430"/>
      <c r="BV29" s="428">
        <v>42825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193</v>
      </c>
      <c r="X30" s="481"/>
      <c r="Y30" s="481"/>
      <c r="Z30" s="481"/>
      <c r="AA30" s="481"/>
      <c r="AB30" s="481"/>
      <c r="AC30" s="481"/>
      <c r="AD30" s="481"/>
      <c r="AE30" s="481"/>
      <c r="AF30" s="481"/>
      <c r="AG30" s="482"/>
      <c r="AH30" s="392">
        <v>99.4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151864</v>
      </c>
      <c r="BO30" s="432"/>
      <c r="BP30" s="432"/>
      <c r="BQ30" s="432"/>
      <c r="BR30" s="432"/>
      <c r="BS30" s="432"/>
      <c r="BT30" s="432"/>
      <c r="BU30" s="433"/>
      <c r="BV30" s="431">
        <v>150934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200</v>
      </c>
      <c r="D33" s="391"/>
      <c r="E33" s="390" t="s">
        <v>201</v>
      </c>
      <c r="F33" s="390"/>
      <c r="G33" s="390"/>
      <c r="H33" s="390"/>
      <c r="I33" s="390"/>
      <c r="J33" s="390"/>
      <c r="K33" s="390"/>
      <c r="L33" s="390"/>
      <c r="M33" s="390"/>
      <c r="N33" s="390"/>
      <c r="O33" s="390"/>
      <c r="P33" s="390"/>
      <c r="Q33" s="390"/>
      <c r="R33" s="390"/>
      <c r="S33" s="390"/>
      <c r="T33" s="216"/>
      <c r="U33" s="391" t="s">
        <v>200</v>
      </c>
      <c r="V33" s="391"/>
      <c r="W33" s="390" t="s">
        <v>201</v>
      </c>
      <c r="X33" s="390"/>
      <c r="Y33" s="390"/>
      <c r="Z33" s="390"/>
      <c r="AA33" s="390"/>
      <c r="AB33" s="390"/>
      <c r="AC33" s="390"/>
      <c r="AD33" s="390"/>
      <c r="AE33" s="390"/>
      <c r="AF33" s="390"/>
      <c r="AG33" s="390"/>
      <c r="AH33" s="390"/>
      <c r="AI33" s="390"/>
      <c r="AJ33" s="390"/>
      <c r="AK33" s="390"/>
      <c r="AL33" s="216"/>
      <c r="AM33" s="391" t="s">
        <v>200</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205</v>
      </c>
      <c r="CP33" s="391"/>
      <c r="CQ33" s="390" t="s">
        <v>206</v>
      </c>
      <c r="CR33" s="390"/>
      <c r="CS33" s="390"/>
      <c r="CT33" s="390"/>
      <c r="CU33" s="390"/>
      <c r="CV33" s="390"/>
      <c r="CW33" s="390"/>
      <c r="CX33" s="390"/>
      <c r="CY33" s="390"/>
      <c r="CZ33" s="390"/>
      <c r="DA33" s="390"/>
      <c r="DB33" s="390"/>
      <c r="DC33" s="390"/>
      <c r="DD33" s="390"/>
      <c r="DE33" s="390"/>
      <c r="DF33" s="216"/>
      <c r="DG33" s="389" t="s">
        <v>207</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小川地区衛生組合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埼玉県市町村総合事務組合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8</v>
      </c>
      <c r="BF36" s="387"/>
      <c r="BG36" s="386" t="str">
        <f>IF('各会計、関係団体の財政状況及び健全化判断比率'!B34="","",'各会計、関係団体の財政状況及び健全化判断比率'!B34)</f>
        <v>浄化槽事業特別会計</v>
      </c>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比企広域市町村圏組合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彩の国さいたま人づくり広域連合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埼玉県後期高齢者医療広域連合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埼玉中部資源循環組合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VdNQJi4ZYX9AAgGMBGxXdzcHSqGC5nF4Bzn1RTDDQPb4efNbv/Zt8wnhIGnyMWAmc/v0pJRGe1Q5eEu2Y7rpQA==" saltValue="OgIYLCMvx6dk1BqSagp/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10" t="s">
        <v>566</v>
      </c>
      <c r="D34" s="1210"/>
      <c r="E34" s="1211"/>
      <c r="F34" s="32">
        <v>21.32</v>
      </c>
      <c r="G34" s="33">
        <v>22.26</v>
      </c>
      <c r="H34" s="33">
        <v>22.37</v>
      </c>
      <c r="I34" s="33">
        <v>23.24</v>
      </c>
      <c r="J34" s="34">
        <v>22.97</v>
      </c>
      <c r="K34" s="22"/>
      <c r="L34" s="22"/>
      <c r="M34" s="22"/>
      <c r="N34" s="22"/>
      <c r="O34" s="22"/>
      <c r="P34" s="22"/>
    </row>
    <row r="35" spans="1:16" ht="39" customHeight="1">
      <c r="A35" s="22"/>
      <c r="B35" s="35"/>
      <c r="C35" s="1204" t="s">
        <v>567</v>
      </c>
      <c r="D35" s="1205"/>
      <c r="E35" s="1206"/>
      <c r="F35" s="36">
        <v>10.29</v>
      </c>
      <c r="G35" s="37">
        <v>6.38</v>
      </c>
      <c r="H35" s="37">
        <v>6.43</v>
      </c>
      <c r="I35" s="37">
        <v>6.65</v>
      </c>
      <c r="J35" s="38">
        <v>3.59</v>
      </c>
      <c r="K35" s="22"/>
      <c r="L35" s="22"/>
      <c r="M35" s="22"/>
      <c r="N35" s="22"/>
      <c r="O35" s="22"/>
      <c r="P35" s="22"/>
    </row>
    <row r="36" spans="1:16" ht="39" customHeight="1">
      <c r="A36" s="22"/>
      <c r="B36" s="35"/>
      <c r="C36" s="1204" t="s">
        <v>568</v>
      </c>
      <c r="D36" s="1205"/>
      <c r="E36" s="1206"/>
      <c r="F36" s="36" t="s">
        <v>514</v>
      </c>
      <c r="G36" s="37" t="s">
        <v>514</v>
      </c>
      <c r="H36" s="37" t="s">
        <v>514</v>
      </c>
      <c r="I36" s="37" t="s">
        <v>514</v>
      </c>
      <c r="J36" s="38">
        <v>3.53</v>
      </c>
      <c r="K36" s="22"/>
      <c r="L36" s="22"/>
      <c r="M36" s="22"/>
      <c r="N36" s="22"/>
      <c r="O36" s="22"/>
      <c r="P36" s="22"/>
    </row>
    <row r="37" spans="1:16" ht="39" customHeight="1">
      <c r="A37" s="22"/>
      <c r="B37" s="35"/>
      <c r="C37" s="1204" t="s">
        <v>569</v>
      </c>
      <c r="D37" s="1205"/>
      <c r="E37" s="1206"/>
      <c r="F37" s="36" t="s">
        <v>514</v>
      </c>
      <c r="G37" s="37" t="s">
        <v>514</v>
      </c>
      <c r="H37" s="37" t="s">
        <v>514</v>
      </c>
      <c r="I37" s="37" t="s">
        <v>514</v>
      </c>
      <c r="J37" s="38">
        <v>2.0499999999999998</v>
      </c>
      <c r="K37" s="22"/>
      <c r="L37" s="22"/>
      <c r="M37" s="22"/>
      <c r="N37" s="22"/>
      <c r="O37" s="22"/>
      <c r="P37" s="22"/>
    </row>
    <row r="38" spans="1:16" ht="39" customHeight="1">
      <c r="A38" s="22"/>
      <c r="B38" s="35"/>
      <c r="C38" s="1204" t="s">
        <v>570</v>
      </c>
      <c r="D38" s="1205"/>
      <c r="E38" s="1206"/>
      <c r="F38" s="36">
        <v>0.48</v>
      </c>
      <c r="G38" s="37">
        <v>0.39</v>
      </c>
      <c r="H38" s="37">
        <v>0.73</v>
      </c>
      <c r="I38" s="37">
        <v>0.56000000000000005</v>
      </c>
      <c r="J38" s="38">
        <v>0.48</v>
      </c>
      <c r="K38" s="22"/>
      <c r="L38" s="22"/>
      <c r="M38" s="22"/>
      <c r="N38" s="22"/>
      <c r="O38" s="22"/>
      <c r="P38" s="22"/>
    </row>
    <row r="39" spans="1:16" ht="39" customHeight="1">
      <c r="A39" s="22"/>
      <c r="B39" s="35"/>
      <c r="C39" s="1204" t="s">
        <v>571</v>
      </c>
      <c r="D39" s="1205"/>
      <c r="E39" s="1206"/>
      <c r="F39" s="36" t="s">
        <v>514</v>
      </c>
      <c r="G39" s="37" t="s">
        <v>514</v>
      </c>
      <c r="H39" s="37" t="s">
        <v>514</v>
      </c>
      <c r="I39" s="37" t="s">
        <v>514</v>
      </c>
      <c r="J39" s="38">
        <v>0.42</v>
      </c>
      <c r="K39" s="22"/>
      <c r="L39" s="22"/>
      <c r="M39" s="22"/>
      <c r="N39" s="22"/>
      <c r="O39" s="22"/>
      <c r="P39" s="22"/>
    </row>
    <row r="40" spans="1:16" ht="39" customHeight="1">
      <c r="A40" s="22"/>
      <c r="B40" s="35"/>
      <c r="C40" s="1204" t="s">
        <v>572</v>
      </c>
      <c r="D40" s="1205"/>
      <c r="E40" s="1206"/>
      <c r="F40" s="36">
        <v>0.18</v>
      </c>
      <c r="G40" s="37">
        <v>0.05</v>
      </c>
      <c r="H40" s="37">
        <v>0.03</v>
      </c>
      <c r="I40" s="37">
        <v>0.15</v>
      </c>
      <c r="J40" s="38">
        <v>0.24</v>
      </c>
      <c r="K40" s="22"/>
      <c r="L40" s="22"/>
      <c r="M40" s="22"/>
      <c r="N40" s="22"/>
      <c r="O40" s="22"/>
      <c r="P40" s="22"/>
    </row>
    <row r="41" spans="1:16" ht="39" customHeight="1">
      <c r="A41" s="22"/>
      <c r="B41" s="35"/>
      <c r="C41" s="1204" t="s">
        <v>573</v>
      </c>
      <c r="D41" s="1205"/>
      <c r="E41" s="1206"/>
      <c r="F41" s="36">
        <v>0.28999999999999998</v>
      </c>
      <c r="G41" s="37">
        <v>0.3</v>
      </c>
      <c r="H41" s="37">
        <v>0.2</v>
      </c>
      <c r="I41" s="37">
        <v>0.26</v>
      </c>
      <c r="J41" s="38">
        <v>0.1</v>
      </c>
      <c r="K41" s="22"/>
      <c r="L41" s="22"/>
      <c r="M41" s="22"/>
      <c r="N41" s="22"/>
      <c r="O41" s="22"/>
      <c r="P41" s="22"/>
    </row>
    <row r="42" spans="1:16" ht="39" customHeight="1">
      <c r="A42" s="22"/>
      <c r="B42" s="39"/>
      <c r="C42" s="1204" t="s">
        <v>574</v>
      </c>
      <c r="D42" s="1205"/>
      <c r="E42" s="1206"/>
      <c r="F42" s="36" t="s">
        <v>514</v>
      </c>
      <c r="G42" s="37" t="s">
        <v>514</v>
      </c>
      <c r="H42" s="37" t="s">
        <v>514</v>
      </c>
      <c r="I42" s="37" t="s">
        <v>514</v>
      </c>
      <c r="J42" s="38" t="s">
        <v>514</v>
      </c>
      <c r="K42" s="22"/>
      <c r="L42" s="22"/>
      <c r="M42" s="22"/>
      <c r="N42" s="22"/>
      <c r="O42" s="22"/>
      <c r="P42" s="22"/>
    </row>
    <row r="43" spans="1:16" ht="39" customHeight="1" thickBot="1">
      <c r="A43" s="22"/>
      <c r="B43" s="40"/>
      <c r="C43" s="1207" t="s">
        <v>575</v>
      </c>
      <c r="D43" s="1208"/>
      <c r="E43" s="1209"/>
      <c r="F43" s="41">
        <v>3.54</v>
      </c>
      <c r="G43" s="42">
        <v>3.74</v>
      </c>
      <c r="H43" s="42">
        <v>3.87</v>
      </c>
      <c r="I43" s="42">
        <v>6.08</v>
      </c>
      <c r="J43" s="43" t="s">
        <v>514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rIGvswoezYxn1hUJw22iiEno3gQ3XYgggflywodWbpvAxyJP0pFXdHPKNZSUHabrfOIxYbiHtiKomdfwkO/LA==" saltValue="hpbxTaYklkkqjdzmAYb0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30" t="s">
        <v>10</v>
      </c>
      <c r="C45" s="1231"/>
      <c r="D45" s="58"/>
      <c r="E45" s="1236" t="s">
        <v>11</v>
      </c>
      <c r="F45" s="1236"/>
      <c r="G45" s="1236"/>
      <c r="H45" s="1236"/>
      <c r="I45" s="1236"/>
      <c r="J45" s="1237"/>
      <c r="K45" s="59">
        <v>613</v>
      </c>
      <c r="L45" s="60">
        <v>651</v>
      </c>
      <c r="M45" s="60">
        <v>674</v>
      </c>
      <c r="N45" s="60">
        <v>671</v>
      </c>
      <c r="O45" s="61">
        <v>633</v>
      </c>
      <c r="P45" s="48"/>
      <c r="Q45" s="48"/>
      <c r="R45" s="48"/>
      <c r="S45" s="48"/>
      <c r="T45" s="48"/>
      <c r="U45" s="48"/>
    </row>
    <row r="46" spans="1:21" ht="30.75" customHeight="1">
      <c r="A46" s="48"/>
      <c r="B46" s="1232"/>
      <c r="C46" s="1233"/>
      <c r="D46" s="62"/>
      <c r="E46" s="1214" t="s">
        <v>12</v>
      </c>
      <c r="F46" s="1214"/>
      <c r="G46" s="1214"/>
      <c r="H46" s="1214"/>
      <c r="I46" s="1214"/>
      <c r="J46" s="1215"/>
      <c r="K46" s="63" t="s">
        <v>514</v>
      </c>
      <c r="L46" s="64" t="s">
        <v>514</v>
      </c>
      <c r="M46" s="64" t="s">
        <v>514</v>
      </c>
      <c r="N46" s="64" t="s">
        <v>514</v>
      </c>
      <c r="O46" s="65" t="s">
        <v>514</v>
      </c>
      <c r="P46" s="48"/>
      <c r="Q46" s="48"/>
      <c r="R46" s="48"/>
      <c r="S46" s="48"/>
      <c r="T46" s="48"/>
      <c r="U46" s="48"/>
    </row>
    <row r="47" spans="1:21" ht="30.75" customHeight="1">
      <c r="A47" s="48"/>
      <c r="B47" s="1232"/>
      <c r="C47" s="1233"/>
      <c r="D47" s="62"/>
      <c r="E47" s="1214" t="s">
        <v>13</v>
      </c>
      <c r="F47" s="1214"/>
      <c r="G47" s="1214"/>
      <c r="H47" s="1214"/>
      <c r="I47" s="1214"/>
      <c r="J47" s="1215"/>
      <c r="K47" s="63" t="s">
        <v>514</v>
      </c>
      <c r="L47" s="64" t="s">
        <v>514</v>
      </c>
      <c r="M47" s="64" t="s">
        <v>514</v>
      </c>
      <c r="N47" s="64" t="s">
        <v>514</v>
      </c>
      <c r="O47" s="65" t="s">
        <v>514</v>
      </c>
      <c r="P47" s="48"/>
      <c r="Q47" s="48"/>
      <c r="R47" s="48"/>
      <c r="S47" s="48"/>
      <c r="T47" s="48"/>
      <c r="U47" s="48"/>
    </row>
    <row r="48" spans="1:21" ht="30.75" customHeight="1">
      <c r="A48" s="48"/>
      <c r="B48" s="1232"/>
      <c r="C48" s="1233"/>
      <c r="D48" s="62"/>
      <c r="E48" s="1214" t="s">
        <v>14</v>
      </c>
      <c r="F48" s="1214"/>
      <c r="G48" s="1214"/>
      <c r="H48" s="1214"/>
      <c r="I48" s="1214"/>
      <c r="J48" s="1215"/>
      <c r="K48" s="63">
        <v>134</v>
      </c>
      <c r="L48" s="64">
        <v>137</v>
      </c>
      <c r="M48" s="64">
        <v>138</v>
      </c>
      <c r="N48" s="64">
        <v>141</v>
      </c>
      <c r="O48" s="65">
        <v>154</v>
      </c>
      <c r="P48" s="48"/>
      <c r="Q48" s="48"/>
      <c r="R48" s="48"/>
      <c r="S48" s="48"/>
      <c r="T48" s="48"/>
      <c r="U48" s="48"/>
    </row>
    <row r="49" spans="1:21" ht="30.75" customHeight="1">
      <c r="A49" s="48"/>
      <c r="B49" s="1232"/>
      <c r="C49" s="1233"/>
      <c r="D49" s="62"/>
      <c r="E49" s="1214" t="s">
        <v>15</v>
      </c>
      <c r="F49" s="1214"/>
      <c r="G49" s="1214"/>
      <c r="H49" s="1214"/>
      <c r="I49" s="1214"/>
      <c r="J49" s="1215"/>
      <c r="K49" s="63">
        <v>22</v>
      </c>
      <c r="L49" s="64">
        <v>21</v>
      </c>
      <c r="M49" s="64">
        <v>21</v>
      </c>
      <c r="N49" s="64">
        <v>21</v>
      </c>
      <c r="O49" s="65">
        <v>17</v>
      </c>
      <c r="P49" s="48"/>
      <c r="Q49" s="48"/>
      <c r="R49" s="48"/>
      <c r="S49" s="48"/>
      <c r="T49" s="48"/>
      <c r="U49" s="48"/>
    </row>
    <row r="50" spans="1:21" ht="30.75" customHeight="1">
      <c r="A50" s="48"/>
      <c r="B50" s="1232"/>
      <c r="C50" s="1233"/>
      <c r="D50" s="62"/>
      <c r="E50" s="1214" t="s">
        <v>16</v>
      </c>
      <c r="F50" s="1214"/>
      <c r="G50" s="1214"/>
      <c r="H50" s="1214"/>
      <c r="I50" s="1214"/>
      <c r="J50" s="1215"/>
      <c r="K50" s="63">
        <v>63</v>
      </c>
      <c r="L50" s="64">
        <v>63</v>
      </c>
      <c r="M50" s="64">
        <v>63</v>
      </c>
      <c r="N50" s="64">
        <v>50</v>
      </c>
      <c r="O50" s="65">
        <v>50</v>
      </c>
      <c r="P50" s="48"/>
      <c r="Q50" s="48"/>
      <c r="R50" s="48"/>
      <c r="S50" s="48"/>
      <c r="T50" s="48"/>
      <c r="U50" s="48"/>
    </row>
    <row r="51" spans="1:21" ht="30.75" customHeight="1">
      <c r="A51" s="48"/>
      <c r="B51" s="1234"/>
      <c r="C51" s="1235"/>
      <c r="D51" s="66"/>
      <c r="E51" s="1214" t="s">
        <v>17</v>
      </c>
      <c r="F51" s="1214"/>
      <c r="G51" s="1214"/>
      <c r="H51" s="1214"/>
      <c r="I51" s="1214"/>
      <c r="J51" s="1215"/>
      <c r="K51" s="63" t="s">
        <v>514</v>
      </c>
      <c r="L51" s="64" t="s">
        <v>514</v>
      </c>
      <c r="M51" s="64" t="s">
        <v>514</v>
      </c>
      <c r="N51" s="64" t="s">
        <v>514</v>
      </c>
      <c r="O51" s="65" t="s">
        <v>514</v>
      </c>
      <c r="P51" s="48"/>
      <c r="Q51" s="48"/>
      <c r="R51" s="48"/>
      <c r="S51" s="48"/>
      <c r="T51" s="48"/>
      <c r="U51" s="48"/>
    </row>
    <row r="52" spans="1:21" ht="30.75" customHeight="1">
      <c r="A52" s="48"/>
      <c r="B52" s="1212" t="s">
        <v>18</v>
      </c>
      <c r="C52" s="1213"/>
      <c r="D52" s="66"/>
      <c r="E52" s="1214" t="s">
        <v>19</v>
      </c>
      <c r="F52" s="1214"/>
      <c r="G52" s="1214"/>
      <c r="H52" s="1214"/>
      <c r="I52" s="1214"/>
      <c r="J52" s="1215"/>
      <c r="K52" s="63">
        <v>404</v>
      </c>
      <c r="L52" s="64">
        <v>417</v>
      </c>
      <c r="M52" s="64">
        <v>425</v>
      </c>
      <c r="N52" s="64">
        <v>431</v>
      </c>
      <c r="O52" s="65">
        <v>431</v>
      </c>
      <c r="P52" s="48"/>
      <c r="Q52" s="48"/>
      <c r="R52" s="48"/>
      <c r="S52" s="48"/>
      <c r="T52" s="48"/>
      <c r="U52" s="48"/>
    </row>
    <row r="53" spans="1:21" ht="30.75" customHeight="1" thickBot="1">
      <c r="A53" s="48"/>
      <c r="B53" s="1216" t="s">
        <v>20</v>
      </c>
      <c r="C53" s="1217"/>
      <c r="D53" s="67"/>
      <c r="E53" s="1218" t="s">
        <v>21</v>
      </c>
      <c r="F53" s="1218"/>
      <c r="G53" s="1218"/>
      <c r="H53" s="1218"/>
      <c r="I53" s="1218"/>
      <c r="J53" s="1219"/>
      <c r="K53" s="68">
        <v>428</v>
      </c>
      <c r="L53" s="69">
        <v>455</v>
      </c>
      <c r="M53" s="69">
        <v>471</v>
      </c>
      <c r="N53" s="69">
        <v>452</v>
      </c>
      <c r="O53" s="70">
        <v>423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20" t="s">
        <v>24</v>
      </c>
      <c r="C57" s="1221"/>
      <c r="D57" s="1224" t="s">
        <v>25</v>
      </c>
      <c r="E57" s="1225"/>
      <c r="F57" s="1225"/>
      <c r="G57" s="1225"/>
      <c r="H57" s="1225"/>
      <c r="I57" s="1225"/>
      <c r="J57" s="1226"/>
      <c r="K57" s="83"/>
      <c r="L57" s="84"/>
      <c r="M57" s="84"/>
      <c r="N57" s="84"/>
      <c r="O57" s="85"/>
    </row>
    <row r="58" spans="1:21" ht="31.5" customHeight="1" thickBot="1">
      <c r="B58" s="1222"/>
      <c r="C58" s="1223"/>
      <c r="D58" s="1227" t="s">
        <v>26</v>
      </c>
      <c r="E58" s="1228"/>
      <c r="F58" s="1228"/>
      <c r="G58" s="1228"/>
      <c r="H58" s="1228"/>
      <c r="I58" s="1228"/>
      <c r="J58" s="122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cAVYXyGaLdsI6ZNVjYdBcrk+dvHXZ9OiL8MC17wqVHEvFz+FOPsUR3n6t/4+vB+SiRE1tT9lC+QtBplSnTG/g==" saltValue="Z/93a39CS+sPhIWqPEoY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1"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556</v>
      </c>
      <c r="J40" s="100" t="s">
        <v>557</v>
      </c>
      <c r="K40" s="100" t="s">
        <v>558</v>
      </c>
      <c r="L40" s="100" t="s">
        <v>559</v>
      </c>
      <c r="M40" s="101" t="s">
        <v>560</v>
      </c>
    </row>
    <row r="41" spans="2:13" ht="27.75" customHeight="1">
      <c r="B41" s="1250" t="s">
        <v>29</v>
      </c>
      <c r="C41" s="1251"/>
      <c r="D41" s="102"/>
      <c r="E41" s="1252" t="s">
        <v>30</v>
      </c>
      <c r="F41" s="1252"/>
      <c r="G41" s="1252"/>
      <c r="H41" s="1253"/>
      <c r="I41" s="103">
        <v>6023</v>
      </c>
      <c r="J41" s="104">
        <v>5790</v>
      </c>
      <c r="K41" s="104">
        <v>5510</v>
      </c>
      <c r="L41" s="104">
        <v>5520</v>
      </c>
      <c r="M41" s="105">
        <v>5290</v>
      </c>
    </row>
    <row r="42" spans="2:13" ht="27.75" customHeight="1">
      <c r="B42" s="1240"/>
      <c r="C42" s="1241"/>
      <c r="D42" s="106"/>
      <c r="E42" s="1244" t="s">
        <v>31</v>
      </c>
      <c r="F42" s="1244"/>
      <c r="G42" s="1244"/>
      <c r="H42" s="1245"/>
      <c r="I42" s="107">
        <v>209</v>
      </c>
      <c r="J42" s="108">
        <v>159</v>
      </c>
      <c r="K42" s="108">
        <v>109</v>
      </c>
      <c r="L42" s="108">
        <v>59</v>
      </c>
      <c r="M42" s="109">
        <v>9</v>
      </c>
    </row>
    <row r="43" spans="2:13" ht="27.75" customHeight="1">
      <c r="B43" s="1240"/>
      <c r="C43" s="1241"/>
      <c r="D43" s="106"/>
      <c r="E43" s="1244" t="s">
        <v>32</v>
      </c>
      <c r="F43" s="1244"/>
      <c r="G43" s="1244"/>
      <c r="H43" s="1245"/>
      <c r="I43" s="107">
        <v>1598</v>
      </c>
      <c r="J43" s="108">
        <v>1535</v>
      </c>
      <c r="K43" s="108">
        <v>1555</v>
      </c>
      <c r="L43" s="108">
        <v>1492</v>
      </c>
      <c r="M43" s="109">
        <v>1431</v>
      </c>
    </row>
    <row r="44" spans="2:13" ht="27.75" customHeight="1">
      <c r="B44" s="1240"/>
      <c r="C44" s="1241"/>
      <c r="D44" s="106"/>
      <c r="E44" s="1244" t="s">
        <v>33</v>
      </c>
      <c r="F44" s="1244"/>
      <c r="G44" s="1244"/>
      <c r="H44" s="1245"/>
      <c r="I44" s="107">
        <v>153</v>
      </c>
      <c r="J44" s="108">
        <v>140</v>
      </c>
      <c r="K44" s="108">
        <v>141</v>
      </c>
      <c r="L44" s="108">
        <v>126</v>
      </c>
      <c r="M44" s="109">
        <v>175</v>
      </c>
    </row>
    <row r="45" spans="2:13" ht="27.75" customHeight="1">
      <c r="B45" s="1240"/>
      <c r="C45" s="1241"/>
      <c r="D45" s="106"/>
      <c r="E45" s="1244" t="s">
        <v>34</v>
      </c>
      <c r="F45" s="1244"/>
      <c r="G45" s="1244"/>
      <c r="H45" s="1245"/>
      <c r="I45" s="107">
        <v>833</v>
      </c>
      <c r="J45" s="108">
        <v>777</v>
      </c>
      <c r="K45" s="108">
        <v>860</v>
      </c>
      <c r="L45" s="108">
        <v>823</v>
      </c>
      <c r="M45" s="109">
        <v>826</v>
      </c>
    </row>
    <row r="46" spans="2:13" ht="27.75" customHeight="1">
      <c r="B46" s="1240"/>
      <c r="C46" s="1241"/>
      <c r="D46" s="110"/>
      <c r="E46" s="1244" t="s">
        <v>35</v>
      </c>
      <c r="F46" s="1244"/>
      <c r="G46" s="1244"/>
      <c r="H46" s="1245"/>
      <c r="I46" s="107" t="s">
        <v>514</v>
      </c>
      <c r="J46" s="108" t="s">
        <v>514</v>
      </c>
      <c r="K46" s="108" t="s">
        <v>514</v>
      </c>
      <c r="L46" s="108" t="s">
        <v>514</v>
      </c>
      <c r="M46" s="109" t="s">
        <v>514</v>
      </c>
    </row>
    <row r="47" spans="2:13" ht="27.75" customHeight="1">
      <c r="B47" s="1240"/>
      <c r="C47" s="1241"/>
      <c r="D47" s="111"/>
      <c r="E47" s="1254" t="s">
        <v>36</v>
      </c>
      <c r="F47" s="1255"/>
      <c r="G47" s="1255"/>
      <c r="H47" s="1256"/>
      <c r="I47" s="107" t="s">
        <v>514</v>
      </c>
      <c r="J47" s="108" t="s">
        <v>514</v>
      </c>
      <c r="K47" s="108" t="s">
        <v>514</v>
      </c>
      <c r="L47" s="108" t="s">
        <v>514</v>
      </c>
      <c r="M47" s="109" t="s">
        <v>514</v>
      </c>
    </row>
    <row r="48" spans="2:13" ht="27.75" customHeight="1">
      <c r="B48" s="1240"/>
      <c r="C48" s="1241"/>
      <c r="D48" s="106"/>
      <c r="E48" s="1244" t="s">
        <v>37</v>
      </c>
      <c r="F48" s="1244"/>
      <c r="G48" s="1244"/>
      <c r="H48" s="1245"/>
      <c r="I48" s="107" t="s">
        <v>514</v>
      </c>
      <c r="J48" s="108" t="s">
        <v>514</v>
      </c>
      <c r="K48" s="108" t="s">
        <v>514</v>
      </c>
      <c r="L48" s="108" t="s">
        <v>514</v>
      </c>
      <c r="M48" s="109" t="s">
        <v>514</v>
      </c>
    </row>
    <row r="49" spans="2:13" ht="27.75" customHeight="1">
      <c r="B49" s="1242"/>
      <c r="C49" s="1243"/>
      <c r="D49" s="106"/>
      <c r="E49" s="1244" t="s">
        <v>38</v>
      </c>
      <c r="F49" s="1244"/>
      <c r="G49" s="1244"/>
      <c r="H49" s="1245"/>
      <c r="I49" s="107" t="s">
        <v>514</v>
      </c>
      <c r="J49" s="108" t="s">
        <v>514</v>
      </c>
      <c r="K49" s="108" t="s">
        <v>514</v>
      </c>
      <c r="L49" s="108" t="s">
        <v>514</v>
      </c>
      <c r="M49" s="109" t="s">
        <v>514</v>
      </c>
    </row>
    <row r="50" spans="2:13" ht="27.75" customHeight="1">
      <c r="B50" s="1238" t="s">
        <v>39</v>
      </c>
      <c r="C50" s="1239"/>
      <c r="D50" s="112"/>
      <c r="E50" s="1244" t="s">
        <v>40</v>
      </c>
      <c r="F50" s="1244"/>
      <c r="G50" s="1244"/>
      <c r="H50" s="1245"/>
      <c r="I50" s="107">
        <v>806</v>
      </c>
      <c r="J50" s="108">
        <v>733</v>
      </c>
      <c r="K50" s="108">
        <v>699</v>
      </c>
      <c r="L50" s="108">
        <v>702</v>
      </c>
      <c r="M50" s="109">
        <v>799</v>
      </c>
    </row>
    <row r="51" spans="2:13" ht="27.75" customHeight="1">
      <c r="B51" s="1240"/>
      <c r="C51" s="1241"/>
      <c r="D51" s="106"/>
      <c r="E51" s="1244" t="s">
        <v>41</v>
      </c>
      <c r="F51" s="1244"/>
      <c r="G51" s="1244"/>
      <c r="H51" s="1245"/>
      <c r="I51" s="107" t="s">
        <v>514</v>
      </c>
      <c r="J51" s="108" t="s">
        <v>514</v>
      </c>
      <c r="K51" s="108" t="s">
        <v>514</v>
      </c>
      <c r="L51" s="108" t="s">
        <v>514</v>
      </c>
      <c r="M51" s="109" t="s">
        <v>514</v>
      </c>
    </row>
    <row r="52" spans="2:13" ht="27.75" customHeight="1">
      <c r="B52" s="1242"/>
      <c r="C52" s="1243"/>
      <c r="D52" s="106"/>
      <c r="E52" s="1244" t="s">
        <v>42</v>
      </c>
      <c r="F52" s="1244"/>
      <c r="G52" s="1244"/>
      <c r="H52" s="1245"/>
      <c r="I52" s="107">
        <v>5256</v>
      </c>
      <c r="J52" s="108">
        <v>5195</v>
      </c>
      <c r="K52" s="108">
        <v>5165</v>
      </c>
      <c r="L52" s="108">
        <v>5274</v>
      </c>
      <c r="M52" s="109">
        <v>5187</v>
      </c>
    </row>
    <row r="53" spans="2:13" ht="27.75" customHeight="1" thickBot="1">
      <c r="B53" s="1246" t="s">
        <v>43</v>
      </c>
      <c r="C53" s="1247"/>
      <c r="D53" s="113"/>
      <c r="E53" s="1248" t="s">
        <v>44</v>
      </c>
      <c r="F53" s="1248"/>
      <c r="G53" s="1248"/>
      <c r="H53" s="1249"/>
      <c r="I53" s="114">
        <v>2754</v>
      </c>
      <c r="J53" s="115">
        <v>2471</v>
      </c>
      <c r="K53" s="115">
        <v>2310</v>
      </c>
      <c r="L53" s="115">
        <v>2044</v>
      </c>
      <c r="M53" s="116">
        <v>1745</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Md8iqxcfz7znp0m/8TDGfQ5Ste7a1Ph9wU7MM0F8rWei9eKgQUjiR/LCqrqzuxFKdwvTA7HLIr1yVWHUDUPQQ==" saltValue="vVmJ1Gb9uo1ZSlCOwTOI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52" zoomScale="59" zoomScaleNormal="59"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558</v>
      </c>
      <c r="G54" s="125" t="s">
        <v>559</v>
      </c>
      <c r="H54" s="126" t="s">
        <v>560</v>
      </c>
    </row>
    <row r="55" spans="2:8" ht="52.5" customHeight="1">
      <c r="B55" s="127"/>
      <c r="C55" s="1265" t="s">
        <v>47</v>
      </c>
      <c r="D55" s="1265"/>
      <c r="E55" s="1266"/>
      <c r="F55" s="128">
        <v>244</v>
      </c>
      <c r="G55" s="128">
        <v>224</v>
      </c>
      <c r="H55" s="129">
        <v>282</v>
      </c>
    </row>
    <row r="56" spans="2:8" ht="52.5" customHeight="1">
      <c r="B56" s="130"/>
      <c r="C56" s="1267" t="s">
        <v>48</v>
      </c>
      <c r="D56" s="1267"/>
      <c r="E56" s="1268"/>
      <c r="F56" s="131">
        <v>43</v>
      </c>
      <c r="G56" s="131">
        <v>43</v>
      </c>
      <c r="H56" s="132">
        <v>43</v>
      </c>
    </row>
    <row r="57" spans="2:8" ht="53.25" customHeight="1">
      <c r="B57" s="130"/>
      <c r="C57" s="1269" t="s">
        <v>49</v>
      </c>
      <c r="D57" s="1269"/>
      <c r="E57" s="1270"/>
      <c r="F57" s="133">
        <v>151</v>
      </c>
      <c r="G57" s="133">
        <v>151</v>
      </c>
      <c r="H57" s="134">
        <v>152</v>
      </c>
    </row>
    <row r="58" spans="2:8" ht="45.75" customHeight="1">
      <c r="B58" s="135"/>
      <c r="C58" s="1257" t="s">
        <v>50</v>
      </c>
      <c r="D58" s="1258"/>
      <c r="E58" s="1259"/>
      <c r="F58" s="136"/>
      <c r="G58" s="136"/>
      <c r="H58" s="137"/>
    </row>
    <row r="59" spans="2:8" ht="45.75" customHeight="1">
      <c r="B59" s="135"/>
      <c r="C59" s="1257" t="s">
        <v>51</v>
      </c>
      <c r="D59" s="1258"/>
      <c r="E59" s="1259"/>
      <c r="F59" s="136"/>
      <c r="G59" s="136"/>
      <c r="H59" s="137"/>
    </row>
    <row r="60" spans="2:8" ht="45.75" customHeight="1">
      <c r="B60" s="135"/>
      <c r="C60" s="1257" t="s">
        <v>50</v>
      </c>
      <c r="D60" s="1258"/>
      <c r="E60" s="1259"/>
      <c r="F60" s="136"/>
      <c r="G60" s="136"/>
      <c r="H60" s="137"/>
    </row>
    <row r="61" spans="2:8" ht="45.75" customHeight="1">
      <c r="B61" s="135"/>
      <c r="C61" s="1257" t="s">
        <v>50</v>
      </c>
      <c r="D61" s="1258"/>
      <c r="E61" s="1259"/>
      <c r="F61" s="136"/>
      <c r="G61" s="136"/>
      <c r="H61" s="137"/>
    </row>
    <row r="62" spans="2:8" ht="45.75" customHeight="1" thickBot="1">
      <c r="B62" s="138"/>
      <c r="C62" s="1260" t="s">
        <v>51</v>
      </c>
      <c r="D62" s="1261"/>
      <c r="E62" s="1262"/>
      <c r="F62" s="139"/>
      <c r="G62" s="139"/>
      <c r="H62" s="140"/>
    </row>
    <row r="63" spans="2:8" ht="52.5" customHeight="1" thickBot="1">
      <c r="B63" s="141"/>
      <c r="C63" s="1263" t="s">
        <v>52</v>
      </c>
      <c r="D63" s="1263"/>
      <c r="E63" s="1264"/>
      <c r="F63" s="142">
        <v>438</v>
      </c>
      <c r="G63" s="142">
        <v>418</v>
      </c>
      <c r="H63" s="143">
        <v>477</v>
      </c>
    </row>
    <row r="64" spans="2:8" ht="15" customHeight="1"/>
  </sheetData>
  <sheetProtection algorithmName="SHA-512" hashValue="Bg/+BFaT+oVE41gM9G4Kv+N8VrCQH86XvfjWxPKE4GwuX2K+HBhSizYZh59uDqBl066pXKsU2/Fd416u+cMpfA==" saltValue="ug1uBfRU4FIuuSvfDdGo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53</v>
      </c>
      <c r="E2" s="155"/>
      <c r="F2" s="156" t="s">
        <v>553</v>
      </c>
      <c r="G2" s="157"/>
      <c r="H2" s="158"/>
    </row>
    <row r="3" spans="1:8">
      <c r="A3" s="154" t="s">
        <v>546</v>
      </c>
      <c r="B3" s="159"/>
      <c r="C3" s="160"/>
      <c r="D3" s="161">
        <v>19419</v>
      </c>
      <c r="E3" s="162"/>
      <c r="F3" s="163">
        <v>69469</v>
      </c>
      <c r="G3" s="164"/>
      <c r="H3" s="165"/>
    </row>
    <row r="4" spans="1:8">
      <c r="A4" s="166"/>
      <c r="B4" s="167"/>
      <c r="C4" s="168"/>
      <c r="D4" s="169">
        <v>10695</v>
      </c>
      <c r="E4" s="170"/>
      <c r="F4" s="171">
        <v>38215</v>
      </c>
      <c r="G4" s="172"/>
      <c r="H4" s="173"/>
    </row>
    <row r="5" spans="1:8">
      <c r="A5" s="154" t="s">
        <v>548</v>
      </c>
      <c r="B5" s="159"/>
      <c r="C5" s="160"/>
      <c r="D5" s="161">
        <v>21632</v>
      </c>
      <c r="E5" s="162"/>
      <c r="F5" s="163">
        <v>67293</v>
      </c>
      <c r="G5" s="164"/>
      <c r="H5" s="165"/>
    </row>
    <row r="6" spans="1:8">
      <c r="A6" s="166"/>
      <c r="B6" s="167"/>
      <c r="C6" s="168"/>
      <c r="D6" s="169">
        <v>14605</v>
      </c>
      <c r="E6" s="170"/>
      <c r="F6" s="171">
        <v>35076</v>
      </c>
      <c r="G6" s="172"/>
      <c r="H6" s="173"/>
    </row>
    <row r="7" spans="1:8">
      <c r="A7" s="154" t="s">
        <v>549</v>
      </c>
      <c r="B7" s="159"/>
      <c r="C7" s="160"/>
      <c r="D7" s="161">
        <v>16960</v>
      </c>
      <c r="E7" s="162"/>
      <c r="F7" s="163">
        <v>67343</v>
      </c>
      <c r="G7" s="164"/>
      <c r="H7" s="165"/>
    </row>
    <row r="8" spans="1:8">
      <c r="A8" s="166"/>
      <c r="B8" s="167"/>
      <c r="C8" s="168"/>
      <c r="D8" s="169">
        <v>9674</v>
      </c>
      <c r="E8" s="170"/>
      <c r="F8" s="171">
        <v>32865</v>
      </c>
      <c r="G8" s="172"/>
      <c r="H8" s="173"/>
    </row>
    <row r="9" spans="1:8">
      <c r="A9" s="154" t="s">
        <v>550</v>
      </c>
      <c r="B9" s="159"/>
      <c r="C9" s="160"/>
      <c r="D9" s="161">
        <v>33155</v>
      </c>
      <c r="E9" s="162"/>
      <c r="F9" s="163">
        <v>73475</v>
      </c>
      <c r="G9" s="164"/>
      <c r="H9" s="165"/>
    </row>
    <row r="10" spans="1:8">
      <c r="A10" s="166"/>
      <c r="B10" s="167"/>
      <c r="C10" s="168"/>
      <c r="D10" s="169">
        <v>23302</v>
      </c>
      <c r="E10" s="170"/>
      <c r="F10" s="171">
        <v>43072</v>
      </c>
      <c r="G10" s="172"/>
      <c r="H10" s="173"/>
    </row>
    <row r="11" spans="1:8">
      <c r="A11" s="154" t="s">
        <v>551</v>
      </c>
      <c r="B11" s="159"/>
      <c r="C11" s="160"/>
      <c r="D11" s="161">
        <v>15358</v>
      </c>
      <c r="E11" s="162"/>
      <c r="F11" s="163">
        <v>87464</v>
      </c>
      <c r="G11" s="164"/>
      <c r="H11" s="165"/>
    </row>
    <row r="12" spans="1:8">
      <c r="A12" s="166"/>
      <c r="B12" s="167"/>
      <c r="C12" s="174"/>
      <c r="D12" s="169">
        <v>9558</v>
      </c>
      <c r="E12" s="170"/>
      <c r="F12" s="171">
        <v>47479</v>
      </c>
      <c r="G12" s="172"/>
      <c r="H12" s="173"/>
    </row>
    <row r="13" spans="1:8">
      <c r="A13" s="154"/>
      <c r="B13" s="159"/>
      <c r="C13" s="175"/>
      <c r="D13" s="176">
        <v>21305</v>
      </c>
      <c r="E13" s="177"/>
      <c r="F13" s="178">
        <v>73009</v>
      </c>
      <c r="G13" s="179"/>
      <c r="H13" s="165"/>
    </row>
    <row r="14" spans="1:8">
      <c r="A14" s="166"/>
      <c r="B14" s="167"/>
      <c r="C14" s="168"/>
      <c r="D14" s="169">
        <v>13567</v>
      </c>
      <c r="E14" s="170"/>
      <c r="F14" s="171">
        <v>39341</v>
      </c>
      <c r="G14" s="172"/>
      <c r="H14" s="173"/>
    </row>
    <row r="17" spans="1:11">
      <c r="A17" s="150" t="s">
        <v>54</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55</v>
      </c>
      <c r="B19" s="180">
        <f>ROUND(VALUE(SUBSTITUTE(実質収支比率等に係る経年分析!F$48,"▲","-")),2)</f>
        <v>10.3</v>
      </c>
      <c r="C19" s="180">
        <f>ROUND(VALUE(SUBSTITUTE(実質収支比率等に係る経年分析!G$48,"▲","-")),2)</f>
        <v>6.39</v>
      </c>
      <c r="D19" s="180">
        <f>ROUND(VALUE(SUBSTITUTE(実質収支比率等に係る経年分析!H$48,"▲","-")),2)</f>
        <v>6.44</v>
      </c>
      <c r="E19" s="180">
        <f>ROUND(VALUE(SUBSTITUTE(実質収支比率等に係る経年分析!I$48,"▲","-")),2)</f>
        <v>6.65</v>
      </c>
      <c r="F19" s="180">
        <f>ROUND(VALUE(SUBSTITUTE(実質収支比率等に係る経年分析!J$48,"▲","-")),2)</f>
        <v>3.6</v>
      </c>
    </row>
    <row r="20" spans="1:11">
      <c r="A20" s="180" t="s">
        <v>56</v>
      </c>
      <c r="B20" s="180">
        <f>ROUND(VALUE(SUBSTITUTE(実質収支比率等に係る経年分析!F$47,"▲","-")),2)</f>
        <v>10.98</v>
      </c>
      <c r="C20" s="180">
        <f>ROUND(VALUE(SUBSTITUTE(実質収支比率等に係る経年分析!G$47,"▲","-")),2)</f>
        <v>7.75</v>
      </c>
      <c r="D20" s="180">
        <f>ROUND(VALUE(SUBSTITUTE(実質収支比率等に係る経年分析!H$47,"▲","-")),2)</f>
        <v>5.86</v>
      </c>
      <c r="E20" s="180">
        <f>ROUND(VALUE(SUBSTITUTE(実質収支比率等に係る経年分析!I$47,"▲","-")),2)</f>
        <v>5.33</v>
      </c>
      <c r="F20" s="180">
        <f>ROUND(VALUE(SUBSTITUTE(実質収支比率等に係る経年分析!J$47,"▲","-")),2)</f>
        <v>6.64</v>
      </c>
    </row>
    <row r="21" spans="1:11">
      <c r="A21" s="180" t="s">
        <v>57</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-6.96</v>
      </c>
      <c r="D21" s="180">
        <f>IF(ISNUMBER(VALUE(SUBSTITUTE(実質収支比率等に係る経年分析!H$49,"▲","-"))),ROUND(VALUE(SUBSTITUTE(実質収支比率等に係る経年分析!H$49,"▲","-")),2),NA())</f>
        <v>-1.76</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-1.62</v>
      </c>
    </row>
    <row r="24" spans="1:11">
      <c r="A24" s="150" t="s">
        <v>58</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59</v>
      </c>
      <c r="C26" s="181" t="s">
        <v>60</v>
      </c>
      <c r="D26" s="181" t="s">
        <v>59</v>
      </c>
      <c r="E26" s="181" t="s">
        <v>60</v>
      </c>
      <c r="F26" s="181" t="s">
        <v>59</v>
      </c>
      <c r="G26" s="181" t="s">
        <v>60</v>
      </c>
      <c r="H26" s="181" t="s">
        <v>59</v>
      </c>
      <c r="I26" s="181" t="s">
        <v>60</v>
      </c>
      <c r="J26" s="181" t="s">
        <v>59</v>
      </c>
      <c r="K26" s="181" t="s">
        <v>60</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3.54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3.74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3.87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6.08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0.28999999999999998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c r="A30" s="181" t="str">
        <f>IF(連結実質赤字比率に係る赤字・黒字の構成分析!C$40="",NA(),連結実質赤字比率に係る赤字・黒字の構成分析!C$40)</f>
        <v>浄化槽事業特別会計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0.24</v>
      </c>
    </row>
    <row r="31" spans="1:11">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0.42</v>
      </c>
    </row>
    <row r="32" spans="1:11">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0.48</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2.0499999999999998</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23.24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22.97</v>
      </c>
    </row>
    <row r="39" spans="1:16">
      <c r="A39" s="150" t="s">
        <v>61</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c r="A42" s="182" t="s">
        <v>64</v>
      </c>
      <c r="B42" s="182"/>
      <c r="C42" s="182"/>
      <c r="D42" s="182">
        <f>'実質公債費比率（分子）の構造'!K$52</f>
        <v>404</v>
      </c>
      <c r="E42" s="182"/>
      <c r="F42" s="182"/>
      <c r="G42" s="182">
        <f>'実質公債費比率（分子）の構造'!L$52</f>
        <v>417</v>
      </c>
      <c r="H42" s="182"/>
      <c r="I42" s="182"/>
      <c r="J42" s="182">
        <f>'実質公債費比率（分子）の構造'!M$52</f>
        <v>425</v>
      </c>
      <c r="K42" s="182"/>
      <c r="L42" s="182"/>
      <c r="M42" s="182">
        <f>'実質公債費比率（分子）の構造'!N$52</f>
        <v>431</v>
      </c>
      <c r="N42" s="182"/>
      <c r="O42" s="182"/>
      <c r="P42" s="182">
        <f>'実質公債費比率（分子）の構造'!O$52</f>
        <v>431</v>
      </c>
    </row>
    <row r="43" spans="1:16">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66</v>
      </c>
      <c r="B44" s="182">
        <f>'実質公債費比率（分子）の構造'!K$50</f>
        <v>63</v>
      </c>
      <c r="C44" s="182"/>
      <c r="D44" s="182"/>
      <c r="E44" s="182">
        <f>'実質公債費比率（分子）の構造'!L$50</f>
        <v>63</v>
      </c>
      <c r="F44" s="182"/>
      <c r="G44" s="182"/>
      <c r="H44" s="182">
        <f>'実質公債費比率（分子）の構造'!M$50</f>
        <v>63</v>
      </c>
      <c r="I44" s="182"/>
      <c r="J44" s="182"/>
      <c r="K44" s="182">
        <f>'実質公債費比率（分子）の構造'!N$50</f>
        <v>50</v>
      </c>
      <c r="L44" s="182"/>
      <c r="M44" s="182"/>
      <c r="N44" s="182">
        <f>'実質公債費比率（分子）の構造'!O$50</f>
        <v>50</v>
      </c>
      <c r="O44" s="182"/>
      <c r="P44" s="182"/>
    </row>
    <row r="45" spans="1:16">
      <c r="A45" s="182" t="s">
        <v>67</v>
      </c>
      <c r="B45" s="182">
        <f>'実質公債費比率（分子）の構造'!K$49</f>
        <v>22</v>
      </c>
      <c r="C45" s="182"/>
      <c r="D45" s="182"/>
      <c r="E45" s="182">
        <f>'実質公債費比率（分子）の構造'!L$49</f>
        <v>21</v>
      </c>
      <c r="F45" s="182"/>
      <c r="G45" s="182"/>
      <c r="H45" s="182">
        <f>'実質公債費比率（分子）の構造'!M$49</f>
        <v>21</v>
      </c>
      <c r="I45" s="182"/>
      <c r="J45" s="182"/>
      <c r="K45" s="182">
        <f>'実質公債費比率（分子）の構造'!N$49</f>
        <v>21</v>
      </c>
      <c r="L45" s="182"/>
      <c r="M45" s="182"/>
      <c r="N45" s="182">
        <f>'実質公債費比率（分子）の構造'!O$49</f>
        <v>17</v>
      </c>
      <c r="O45" s="182"/>
      <c r="P45" s="182"/>
    </row>
    <row r="46" spans="1:16">
      <c r="A46" s="182" t="s">
        <v>68</v>
      </c>
      <c r="B46" s="182">
        <f>'実質公債費比率（分子）の構造'!K$48</f>
        <v>134</v>
      </c>
      <c r="C46" s="182"/>
      <c r="D46" s="182"/>
      <c r="E46" s="182">
        <f>'実質公債費比率（分子）の構造'!L$48</f>
        <v>137</v>
      </c>
      <c r="F46" s="182"/>
      <c r="G46" s="182"/>
      <c r="H46" s="182">
        <f>'実質公債費比率（分子）の構造'!M$48</f>
        <v>138</v>
      </c>
      <c r="I46" s="182"/>
      <c r="J46" s="182"/>
      <c r="K46" s="182">
        <f>'実質公債費比率（分子）の構造'!N$48</f>
        <v>141</v>
      </c>
      <c r="L46" s="182"/>
      <c r="M46" s="182"/>
      <c r="N46" s="182">
        <f>'実質公債費比率（分子）の構造'!O$48</f>
        <v>154</v>
      </c>
      <c r="O46" s="182"/>
      <c r="P46" s="182"/>
    </row>
    <row r="47" spans="1:16">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71</v>
      </c>
      <c r="B49" s="182">
        <f>'実質公債費比率（分子）の構造'!K$45</f>
        <v>613</v>
      </c>
      <c r="C49" s="182"/>
      <c r="D49" s="182"/>
      <c r="E49" s="182">
        <f>'実質公債費比率（分子）の構造'!L$45</f>
        <v>651</v>
      </c>
      <c r="F49" s="182"/>
      <c r="G49" s="182"/>
      <c r="H49" s="182">
        <f>'実質公債費比率（分子）の構造'!M$45</f>
        <v>674</v>
      </c>
      <c r="I49" s="182"/>
      <c r="J49" s="182"/>
      <c r="K49" s="182">
        <f>'実質公債費比率（分子）の構造'!N$45</f>
        <v>671</v>
      </c>
      <c r="L49" s="182"/>
      <c r="M49" s="182"/>
      <c r="N49" s="182">
        <f>'実質公債費比率（分子）の構造'!O$45</f>
        <v>633</v>
      </c>
      <c r="O49" s="182"/>
      <c r="P49" s="182"/>
    </row>
    <row r="50" spans="1:16">
      <c r="A50" s="182" t="s">
        <v>72</v>
      </c>
      <c r="B50" s="182" t="e">
        <f>NA()</f>
        <v>#N/A</v>
      </c>
      <c r="C50" s="182">
        <f>IF(ISNUMBER('実質公債費比率（分子）の構造'!K$53),'実質公債費比率（分子）の構造'!K$53,NA())</f>
        <v>428</v>
      </c>
      <c r="D50" s="182" t="e">
        <f>NA()</f>
        <v>#N/A</v>
      </c>
      <c r="E50" s="182" t="e">
        <f>NA()</f>
        <v>#N/A</v>
      </c>
      <c r="F50" s="182">
        <f>IF(ISNUMBER('実質公債費比率（分子）の構造'!L$53),'実質公債費比率（分子）の構造'!L$53,NA())</f>
        <v>455</v>
      </c>
      <c r="G50" s="182" t="e">
        <f>NA()</f>
        <v>#N/A</v>
      </c>
      <c r="H50" s="182" t="e">
        <f>NA()</f>
        <v>#N/A</v>
      </c>
      <c r="I50" s="182">
        <f>IF(ISNUMBER('実質公債費比率（分子）の構造'!M$53),'実質公債費比率（分子）の構造'!M$53,NA())</f>
        <v>471</v>
      </c>
      <c r="J50" s="182" t="e">
        <f>NA()</f>
        <v>#N/A</v>
      </c>
      <c r="K50" s="182" t="e">
        <f>NA()</f>
        <v>#N/A</v>
      </c>
      <c r="L50" s="182">
        <f>IF(ISNUMBER('実質公債費比率（分子）の構造'!N$53),'実質公債費比率（分子）の構造'!N$53,NA())</f>
        <v>452</v>
      </c>
      <c r="M50" s="182" t="e">
        <f>NA()</f>
        <v>#N/A</v>
      </c>
      <c r="N50" s="182" t="e">
        <f>NA()</f>
        <v>#N/A</v>
      </c>
      <c r="O50" s="182">
        <f>IF(ISNUMBER('実質公債費比率（分子）の構造'!O$53),'実質公債費比率（分子）の構造'!O$53,NA())</f>
        <v>423</v>
      </c>
      <c r="P50" s="182" t="e">
        <f>NA()</f>
        <v>#N/A</v>
      </c>
    </row>
    <row r="53" spans="1:16">
      <c r="A53" s="150" t="s">
        <v>73</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c r="A56" s="181" t="s">
        <v>42</v>
      </c>
      <c r="B56" s="181"/>
      <c r="C56" s="181"/>
      <c r="D56" s="181">
        <f>'将来負担比率（分子）の構造'!I$52</f>
        <v>5256</v>
      </c>
      <c r="E56" s="181"/>
      <c r="F56" s="181"/>
      <c r="G56" s="181">
        <f>'将来負担比率（分子）の構造'!J$52</f>
        <v>5195</v>
      </c>
      <c r="H56" s="181"/>
      <c r="I56" s="181"/>
      <c r="J56" s="181">
        <f>'将来負担比率（分子）の構造'!K$52</f>
        <v>5165</v>
      </c>
      <c r="K56" s="181"/>
      <c r="L56" s="181"/>
      <c r="M56" s="181">
        <f>'将来負担比率（分子）の構造'!L$52</f>
        <v>5274</v>
      </c>
      <c r="N56" s="181"/>
      <c r="O56" s="181"/>
      <c r="P56" s="181">
        <f>'将来負担比率（分子）の構造'!M$52</f>
        <v>5187</v>
      </c>
    </row>
    <row r="57" spans="1:16">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40</v>
      </c>
      <c r="B58" s="181"/>
      <c r="C58" s="181"/>
      <c r="D58" s="181">
        <f>'将来負担比率（分子）の構造'!I$50</f>
        <v>806</v>
      </c>
      <c r="E58" s="181"/>
      <c r="F58" s="181"/>
      <c r="G58" s="181">
        <f>'将来負担比率（分子）の構造'!J$50</f>
        <v>733</v>
      </c>
      <c r="H58" s="181"/>
      <c r="I58" s="181"/>
      <c r="J58" s="181">
        <f>'将来負担比率（分子）の構造'!K$50</f>
        <v>699</v>
      </c>
      <c r="K58" s="181"/>
      <c r="L58" s="181"/>
      <c r="M58" s="181">
        <f>'将来負担比率（分子）の構造'!L$50</f>
        <v>702</v>
      </c>
      <c r="N58" s="181"/>
      <c r="O58" s="181"/>
      <c r="P58" s="181">
        <f>'将来負担比率（分子）の構造'!M$50</f>
        <v>799</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833</v>
      </c>
      <c r="C62" s="181"/>
      <c r="D62" s="181"/>
      <c r="E62" s="181">
        <f>'将来負担比率（分子）の構造'!J$45</f>
        <v>777</v>
      </c>
      <c r="F62" s="181"/>
      <c r="G62" s="181"/>
      <c r="H62" s="181">
        <f>'将来負担比率（分子）の構造'!K$45</f>
        <v>860</v>
      </c>
      <c r="I62" s="181"/>
      <c r="J62" s="181"/>
      <c r="K62" s="181">
        <f>'将来負担比率（分子）の構造'!L$45</f>
        <v>823</v>
      </c>
      <c r="L62" s="181"/>
      <c r="M62" s="181"/>
      <c r="N62" s="181">
        <f>'将来負担比率（分子）の構造'!M$45</f>
        <v>826</v>
      </c>
      <c r="O62" s="181"/>
      <c r="P62" s="181"/>
    </row>
    <row r="63" spans="1:16">
      <c r="A63" s="181" t="s">
        <v>33</v>
      </c>
      <c r="B63" s="181">
        <f>'将来負担比率（分子）の構造'!I$44</f>
        <v>153</v>
      </c>
      <c r="C63" s="181"/>
      <c r="D63" s="181"/>
      <c r="E63" s="181">
        <f>'将来負担比率（分子）の構造'!J$44</f>
        <v>140</v>
      </c>
      <c r="F63" s="181"/>
      <c r="G63" s="181"/>
      <c r="H63" s="181">
        <f>'将来負担比率（分子）の構造'!K$44</f>
        <v>141</v>
      </c>
      <c r="I63" s="181"/>
      <c r="J63" s="181"/>
      <c r="K63" s="181">
        <f>'将来負担比率（分子）の構造'!L$44</f>
        <v>126</v>
      </c>
      <c r="L63" s="181"/>
      <c r="M63" s="181"/>
      <c r="N63" s="181">
        <f>'将来負担比率（分子）の構造'!M$44</f>
        <v>175</v>
      </c>
      <c r="O63" s="181"/>
      <c r="P63" s="181"/>
    </row>
    <row r="64" spans="1:16">
      <c r="A64" s="181" t="s">
        <v>32</v>
      </c>
      <c r="B64" s="181">
        <f>'将来負担比率（分子）の構造'!I$43</f>
        <v>1598</v>
      </c>
      <c r="C64" s="181"/>
      <c r="D64" s="181"/>
      <c r="E64" s="181">
        <f>'将来負担比率（分子）の構造'!J$43</f>
        <v>1535</v>
      </c>
      <c r="F64" s="181"/>
      <c r="G64" s="181"/>
      <c r="H64" s="181">
        <f>'将来負担比率（分子）の構造'!K$43</f>
        <v>1555</v>
      </c>
      <c r="I64" s="181"/>
      <c r="J64" s="181"/>
      <c r="K64" s="181">
        <f>'将来負担比率（分子）の構造'!L$43</f>
        <v>1492</v>
      </c>
      <c r="L64" s="181"/>
      <c r="M64" s="181"/>
      <c r="N64" s="181">
        <f>'将来負担比率（分子）の構造'!M$43</f>
        <v>1431</v>
      </c>
      <c r="O64" s="181"/>
      <c r="P64" s="181"/>
    </row>
    <row r="65" spans="1:16">
      <c r="A65" s="181" t="s">
        <v>31</v>
      </c>
      <c r="B65" s="181">
        <f>'将来負担比率（分子）の構造'!I$42</f>
        <v>209</v>
      </c>
      <c r="C65" s="181"/>
      <c r="D65" s="181"/>
      <c r="E65" s="181">
        <f>'将来負担比率（分子）の構造'!J$42</f>
        <v>159</v>
      </c>
      <c r="F65" s="181"/>
      <c r="G65" s="181"/>
      <c r="H65" s="181">
        <f>'将来負担比率（分子）の構造'!K$42</f>
        <v>109</v>
      </c>
      <c r="I65" s="181"/>
      <c r="J65" s="181"/>
      <c r="K65" s="181">
        <f>'将来負担比率（分子）の構造'!L$42</f>
        <v>59</v>
      </c>
      <c r="L65" s="181"/>
      <c r="M65" s="181"/>
      <c r="N65" s="181">
        <f>'将来負担比率（分子）の構造'!M$42</f>
        <v>9</v>
      </c>
      <c r="O65" s="181"/>
      <c r="P65" s="181"/>
    </row>
    <row r="66" spans="1:16">
      <c r="A66" s="181" t="s">
        <v>30</v>
      </c>
      <c r="B66" s="181">
        <f>'将来負担比率（分子）の構造'!I$41</f>
        <v>6023</v>
      </c>
      <c r="C66" s="181"/>
      <c r="D66" s="181"/>
      <c r="E66" s="181">
        <f>'将来負担比率（分子）の構造'!J$41</f>
        <v>5790</v>
      </c>
      <c r="F66" s="181"/>
      <c r="G66" s="181"/>
      <c r="H66" s="181">
        <f>'将来負担比率（分子）の構造'!K$41</f>
        <v>5510</v>
      </c>
      <c r="I66" s="181"/>
      <c r="J66" s="181"/>
      <c r="K66" s="181">
        <f>'将来負担比率（分子）の構造'!L$41</f>
        <v>5520</v>
      </c>
      <c r="L66" s="181"/>
      <c r="M66" s="181"/>
      <c r="N66" s="181">
        <f>'将来負担比率（分子）の構造'!M$41</f>
        <v>5290</v>
      </c>
      <c r="O66" s="181"/>
      <c r="P66" s="181"/>
    </row>
    <row r="67" spans="1:16">
      <c r="A67" s="181" t="s">
        <v>76</v>
      </c>
      <c r="B67" s="181" t="e">
        <f>NA()</f>
        <v>#N/A</v>
      </c>
      <c r="C67" s="181">
        <f>IF(ISNUMBER('将来負担比率（分子）の構造'!I$53), IF('将来負担比率（分子）の構造'!I$53 &lt; 0, 0, '将来負担比率（分子）の構造'!I$53), NA())</f>
        <v>2754</v>
      </c>
      <c r="D67" s="181" t="e">
        <f>NA()</f>
        <v>#N/A</v>
      </c>
      <c r="E67" s="181" t="e">
        <f>NA()</f>
        <v>#N/A</v>
      </c>
      <c r="F67" s="181">
        <f>IF(ISNUMBER('将来負担比率（分子）の構造'!J$53), IF('将来負担比率（分子）の構造'!J$53 &lt; 0, 0, '将来負担比率（分子）の構造'!J$53), NA())</f>
        <v>2471</v>
      </c>
      <c r="G67" s="181" t="e">
        <f>NA()</f>
        <v>#N/A</v>
      </c>
      <c r="H67" s="181" t="e">
        <f>NA()</f>
        <v>#N/A</v>
      </c>
      <c r="I67" s="181">
        <f>IF(ISNUMBER('将来負担比率（分子）の構造'!K$53), IF('将来負担比率（分子）の構造'!K$53 &lt; 0, 0, '将来負担比率（分子）の構造'!K$53), NA())</f>
        <v>2310</v>
      </c>
      <c r="J67" s="181" t="e">
        <f>NA()</f>
        <v>#N/A</v>
      </c>
      <c r="K67" s="181" t="e">
        <f>NA()</f>
        <v>#N/A</v>
      </c>
      <c r="L67" s="181">
        <f>IF(ISNUMBER('将来負担比率（分子）の構造'!L$53), IF('将来負担比率（分子）の構造'!L$53 &lt; 0, 0, '将来負担比率（分子）の構造'!L$53), NA())</f>
        <v>2044</v>
      </c>
      <c r="M67" s="181" t="e">
        <f>NA()</f>
        <v>#N/A</v>
      </c>
      <c r="N67" s="181" t="e">
        <f>NA()</f>
        <v>#N/A</v>
      </c>
      <c r="O67" s="181">
        <f>IF(ISNUMBER('将来負担比率（分子）の構造'!M$53), IF('将来負担比率（分子）の構造'!M$53 &lt; 0, 0, '将来負担比率（分子）の構造'!M$53), NA())</f>
        <v>1745</v>
      </c>
      <c r="P67" s="181" t="e">
        <f>NA()</f>
        <v>#N/A</v>
      </c>
    </row>
    <row r="70" spans="1:16">
      <c r="A70" s="183" t="s">
        <v>77</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78</v>
      </c>
      <c r="B72" s="185">
        <f>基金残高に係る経年分析!F55</f>
        <v>244</v>
      </c>
      <c r="C72" s="185">
        <f>基金残高に係る経年分析!G55</f>
        <v>224</v>
      </c>
      <c r="D72" s="185">
        <f>基金残高に係る経年分析!H55</f>
        <v>282</v>
      </c>
    </row>
    <row r="73" spans="1:16">
      <c r="A73" s="184" t="s">
        <v>79</v>
      </c>
      <c r="B73" s="185">
        <f>基金残高に係る経年分析!F56</f>
        <v>43</v>
      </c>
      <c r="C73" s="185">
        <f>基金残高に係る経年分析!G56</f>
        <v>43</v>
      </c>
      <c r="D73" s="185">
        <f>基金残高に係る経年分析!H56</f>
        <v>43</v>
      </c>
    </row>
    <row r="74" spans="1:16">
      <c r="A74" s="184" t="s">
        <v>80</v>
      </c>
      <c r="B74" s="185">
        <f>基金残高に係る経年分析!F57</f>
        <v>151</v>
      </c>
      <c r="C74" s="185">
        <f>基金残高に係る経年分析!G57</f>
        <v>151</v>
      </c>
      <c r="D74" s="185">
        <f>基金残高に係る経年分析!H57</f>
        <v>152</v>
      </c>
    </row>
  </sheetData>
  <sheetProtection algorithmName="SHA-512" hashValue="/P/Y766yckW3tSDly0wlWiy+kBJabiRvMWzh4zIq6UMIFKCBUe4/mbNCWVl4AaSBHfJqpxbx4cvUJlB7akxGEw==" saltValue="uO30sloj+MX9uSJGNqO2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7"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216</v>
      </c>
      <c r="DI1" s="760"/>
      <c r="DJ1" s="760"/>
      <c r="DK1" s="760"/>
      <c r="DL1" s="760"/>
      <c r="DM1" s="760"/>
      <c r="DN1" s="761"/>
      <c r="DO1" s="226"/>
      <c r="DP1" s="759" t="s">
        <v>217</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219</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220</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221</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222</v>
      </c>
      <c r="S4" s="702"/>
      <c r="T4" s="702"/>
      <c r="U4" s="702"/>
      <c r="V4" s="702"/>
      <c r="W4" s="702"/>
      <c r="X4" s="702"/>
      <c r="Y4" s="703"/>
      <c r="Z4" s="701" t="s">
        <v>223</v>
      </c>
      <c r="AA4" s="702"/>
      <c r="AB4" s="702"/>
      <c r="AC4" s="703"/>
      <c r="AD4" s="701" t="s">
        <v>224</v>
      </c>
      <c r="AE4" s="702"/>
      <c r="AF4" s="702"/>
      <c r="AG4" s="702"/>
      <c r="AH4" s="702"/>
      <c r="AI4" s="702"/>
      <c r="AJ4" s="702"/>
      <c r="AK4" s="703"/>
      <c r="AL4" s="701" t="s">
        <v>223</v>
      </c>
      <c r="AM4" s="702"/>
      <c r="AN4" s="702"/>
      <c r="AO4" s="703"/>
      <c r="AP4" s="762" t="s">
        <v>225</v>
      </c>
      <c r="AQ4" s="762"/>
      <c r="AR4" s="762"/>
      <c r="AS4" s="762"/>
      <c r="AT4" s="762"/>
      <c r="AU4" s="762"/>
      <c r="AV4" s="762"/>
      <c r="AW4" s="762"/>
      <c r="AX4" s="762"/>
      <c r="AY4" s="762"/>
      <c r="AZ4" s="762"/>
      <c r="BA4" s="762"/>
      <c r="BB4" s="762"/>
      <c r="BC4" s="762"/>
      <c r="BD4" s="762"/>
      <c r="BE4" s="762"/>
      <c r="BF4" s="762"/>
      <c r="BG4" s="762" t="s">
        <v>226</v>
      </c>
      <c r="BH4" s="762"/>
      <c r="BI4" s="762"/>
      <c r="BJ4" s="762"/>
      <c r="BK4" s="762"/>
      <c r="BL4" s="762"/>
      <c r="BM4" s="762"/>
      <c r="BN4" s="762"/>
      <c r="BO4" s="762" t="s">
        <v>223</v>
      </c>
      <c r="BP4" s="762"/>
      <c r="BQ4" s="762"/>
      <c r="BR4" s="762"/>
      <c r="BS4" s="762" t="s">
        <v>227</v>
      </c>
      <c r="BT4" s="762"/>
      <c r="BU4" s="762"/>
      <c r="BV4" s="762"/>
      <c r="BW4" s="762"/>
      <c r="BX4" s="762"/>
      <c r="BY4" s="762"/>
      <c r="BZ4" s="762"/>
      <c r="CA4" s="762"/>
      <c r="CB4" s="762"/>
      <c r="CD4" s="744" t="s">
        <v>228</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8" t="s">
        <v>229</v>
      </c>
      <c r="C5" s="709"/>
      <c r="D5" s="709"/>
      <c r="E5" s="709"/>
      <c r="F5" s="709"/>
      <c r="G5" s="709"/>
      <c r="H5" s="709"/>
      <c r="I5" s="709"/>
      <c r="J5" s="709"/>
      <c r="K5" s="709"/>
      <c r="L5" s="709"/>
      <c r="M5" s="709"/>
      <c r="N5" s="709"/>
      <c r="O5" s="709"/>
      <c r="P5" s="709"/>
      <c r="Q5" s="710"/>
      <c r="R5" s="695">
        <v>3162184</v>
      </c>
      <c r="S5" s="696"/>
      <c r="T5" s="696"/>
      <c r="U5" s="696"/>
      <c r="V5" s="696"/>
      <c r="W5" s="696"/>
      <c r="X5" s="696"/>
      <c r="Y5" s="739"/>
      <c r="Z5" s="757">
        <v>48.2</v>
      </c>
      <c r="AA5" s="757"/>
      <c r="AB5" s="757"/>
      <c r="AC5" s="757"/>
      <c r="AD5" s="758">
        <v>3162184</v>
      </c>
      <c r="AE5" s="758"/>
      <c r="AF5" s="758"/>
      <c r="AG5" s="758"/>
      <c r="AH5" s="758"/>
      <c r="AI5" s="758"/>
      <c r="AJ5" s="758"/>
      <c r="AK5" s="758"/>
      <c r="AL5" s="740">
        <v>76.599999999999994</v>
      </c>
      <c r="AM5" s="713"/>
      <c r="AN5" s="713"/>
      <c r="AO5" s="741"/>
      <c r="AP5" s="708" t="s">
        <v>230</v>
      </c>
      <c r="AQ5" s="709"/>
      <c r="AR5" s="709"/>
      <c r="AS5" s="709"/>
      <c r="AT5" s="709"/>
      <c r="AU5" s="709"/>
      <c r="AV5" s="709"/>
      <c r="AW5" s="709"/>
      <c r="AX5" s="709"/>
      <c r="AY5" s="709"/>
      <c r="AZ5" s="709"/>
      <c r="BA5" s="709"/>
      <c r="BB5" s="709"/>
      <c r="BC5" s="709"/>
      <c r="BD5" s="709"/>
      <c r="BE5" s="709"/>
      <c r="BF5" s="710"/>
      <c r="BG5" s="640">
        <v>3162184</v>
      </c>
      <c r="BH5" s="641"/>
      <c r="BI5" s="641"/>
      <c r="BJ5" s="641"/>
      <c r="BK5" s="641"/>
      <c r="BL5" s="641"/>
      <c r="BM5" s="641"/>
      <c r="BN5" s="642"/>
      <c r="BO5" s="677">
        <v>100</v>
      </c>
      <c r="BP5" s="677"/>
      <c r="BQ5" s="677"/>
      <c r="BR5" s="677"/>
      <c r="BS5" s="678" t="s">
        <v>231</v>
      </c>
      <c r="BT5" s="678"/>
      <c r="BU5" s="678"/>
      <c r="BV5" s="678"/>
      <c r="BW5" s="678"/>
      <c r="BX5" s="678"/>
      <c r="BY5" s="678"/>
      <c r="BZ5" s="678"/>
      <c r="CA5" s="678"/>
      <c r="CB5" s="728"/>
      <c r="CD5" s="744" t="s">
        <v>225</v>
      </c>
      <c r="CE5" s="745"/>
      <c r="CF5" s="745"/>
      <c r="CG5" s="745"/>
      <c r="CH5" s="745"/>
      <c r="CI5" s="745"/>
      <c r="CJ5" s="745"/>
      <c r="CK5" s="745"/>
      <c r="CL5" s="745"/>
      <c r="CM5" s="745"/>
      <c r="CN5" s="745"/>
      <c r="CO5" s="745"/>
      <c r="CP5" s="745"/>
      <c r="CQ5" s="746"/>
      <c r="CR5" s="744" t="s">
        <v>232</v>
      </c>
      <c r="CS5" s="745"/>
      <c r="CT5" s="745"/>
      <c r="CU5" s="745"/>
      <c r="CV5" s="745"/>
      <c r="CW5" s="745"/>
      <c r="CX5" s="745"/>
      <c r="CY5" s="746"/>
      <c r="CZ5" s="744" t="s">
        <v>223</v>
      </c>
      <c r="DA5" s="745"/>
      <c r="DB5" s="745"/>
      <c r="DC5" s="746"/>
      <c r="DD5" s="744" t="s">
        <v>233</v>
      </c>
      <c r="DE5" s="745"/>
      <c r="DF5" s="745"/>
      <c r="DG5" s="745"/>
      <c r="DH5" s="745"/>
      <c r="DI5" s="745"/>
      <c r="DJ5" s="745"/>
      <c r="DK5" s="745"/>
      <c r="DL5" s="745"/>
      <c r="DM5" s="745"/>
      <c r="DN5" s="745"/>
      <c r="DO5" s="745"/>
      <c r="DP5" s="746"/>
      <c r="DQ5" s="744" t="s">
        <v>234</v>
      </c>
      <c r="DR5" s="745"/>
      <c r="DS5" s="745"/>
      <c r="DT5" s="745"/>
      <c r="DU5" s="745"/>
      <c r="DV5" s="745"/>
      <c r="DW5" s="745"/>
      <c r="DX5" s="745"/>
      <c r="DY5" s="745"/>
      <c r="DZ5" s="745"/>
      <c r="EA5" s="745"/>
      <c r="EB5" s="745"/>
      <c r="EC5" s="746"/>
    </row>
    <row r="6" spans="2:143" ht="11.25" customHeight="1">
      <c r="B6" s="637" t="s">
        <v>235</v>
      </c>
      <c r="C6" s="638"/>
      <c r="D6" s="638"/>
      <c r="E6" s="638"/>
      <c r="F6" s="638"/>
      <c r="G6" s="638"/>
      <c r="H6" s="638"/>
      <c r="I6" s="638"/>
      <c r="J6" s="638"/>
      <c r="K6" s="638"/>
      <c r="L6" s="638"/>
      <c r="M6" s="638"/>
      <c r="N6" s="638"/>
      <c r="O6" s="638"/>
      <c r="P6" s="638"/>
      <c r="Q6" s="639"/>
      <c r="R6" s="640">
        <v>92273</v>
      </c>
      <c r="S6" s="641"/>
      <c r="T6" s="641"/>
      <c r="U6" s="641"/>
      <c r="V6" s="641"/>
      <c r="W6" s="641"/>
      <c r="X6" s="641"/>
      <c r="Y6" s="642"/>
      <c r="Z6" s="677">
        <v>1.4</v>
      </c>
      <c r="AA6" s="677"/>
      <c r="AB6" s="677"/>
      <c r="AC6" s="677"/>
      <c r="AD6" s="678">
        <v>92273</v>
      </c>
      <c r="AE6" s="678"/>
      <c r="AF6" s="678"/>
      <c r="AG6" s="678"/>
      <c r="AH6" s="678"/>
      <c r="AI6" s="678"/>
      <c r="AJ6" s="678"/>
      <c r="AK6" s="678"/>
      <c r="AL6" s="643">
        <v>2.2000000000000002</v>
      </c>
      <c r="AM6" s="644"/>
      <c r="AN6" s="644"/>
      <c r="AO6" s="679"/>
      <c r="AP6" s="637" t="s">
        <v>236</v>
      </c>
      <c r="AQ6" s="638"/>
      <c r="AR6" s="638"/>
      <c r="AS6" s="638"/>
      <c r="AT6" s="638"/>
      <c r="AU6" s="638"/>
      <c r="AV6" s="638"/>
      <c r="AW6" s="638"/>
      <c r="AX6" s="638"/>
      <c r="AY6" s="638"/>
      <c r="AZ6" s="638"/>
      <c r="BA6" s="638"/>
      <c r="BB6" s="638"/>
      <c r="BC6" s="638"/>
      <c r="BD6" s="638"/>
      <c r="BE6" s="638"/>
      <c r="BF6" s="639"/>
      <c r="BG6" s="640">
        <v>3162184</v>
      </c>
      <c r="BH6" s="641"/>
      <c r="BI6" s="641"/>
      <c r="BJ6" s="641"/>
      <c r="BK6" s="641"/>
      <c r="BL6" s="641"/>
      <c r="BM6" s="641"/>
      <c r="BN6" s="642"/>
      <c r="BO6" s="677">
        <v>100</v>
      </c>
      <c r="BP6" s="677"/>
      <c r="BQ6" s="677"/>
      <c r="BR6" s="677"/>
      <c r="BS6" s="678" t="s">
        <v>237</v>
      </c>
      <c r="BT6" s="678"/>
      <c r="BU6" s="678"/>
      <c r="BV6" s="678"/>
      <c r="BW6" s="678"/>
      <c r="BX6" s="678"/>
      <c r="BY6" s="678"/>
      <c r="BZ6" s="678"/>
      <c r="CA6" s="678"/>
      <c r="CB6" s="728"/>
      <c r="CD6" s="698" t="s">
        <v>238</v>
      </c>
      <c r="CE6" s="699"/>
      <c r="CF6" s="699"/>
      <c r="CG6" s="699"/>
      <c r="CH6" s="699"/>
      <c r="CI6" s="699"/>
      <c r="CJ6" s="699"/>
      <c r="CK6" s="699"/>
      <c r="CL6" s="699"/>
      <c r="CM6" s="699"/>
      <c r="CN6" s="699"/>
      <c r="CO6" s="699"/>
      <c r="CP6" s="699"/>
      <c r="CQ6" s="700"/>
      <c r="CR6" s="640">
        <v>90373</v>
      </c>
      <c r="CS6" s="641"/>
      <c r="CT6" s="641"/>
      <c r="CU6" s="641"/>
      <c r="CV6" s="641"/>
      <c r="CW6" s="641"/>
      <c r="CX6" s="641"/>
      <c r="CY6" s="642"/>
      <c r="CZ6" s="740">
        <v>1.4</v>
      </c>
      <c r="DA6" s="713"/>
      <c r="DB6" s="713"/>
      <c r="DC6" s="743"/>
      <c r="DD6" s="646" t="s">
        <v>231</v>
      </c>
      <c r="DE6" s="641"/>
      <c r="DF6" s="641"/>
      <c r="DG6" s="641"/>
      <c r="DH6" s="641"/>
      <c r="DI6" s="641"/>
      <c r="DJ6" s="641"/>
      <c r="DK6" s="641"/>
      <c r="DL6" s="641"/>
      <c r="DM6" s="641"/>
      <c r="DN6" s="641"/>
      <c r="DO6" s="641"/>
      <c r="DP6" s="642"/>
      <c r="DQ6" s="646">
        <v>90373</v>
      </c>
      <c r="DR6" s="641"/>
      <c r="DS6" s="641"/>
      <c r="DT6" s="641"/>
      <c r="DU6" s="641"/>
      <c r="DV6" s="641"/>
      <c r="DW6" s="641"/>
      <c r="DX6" s="641"/>
      <c r="DY6" s="641"/>
      <c r="DZ6" s="641"/>
      <c r="EA6" s="641"/>
      <c r="EB6" s="641"/>
      <c r="EC6" s="684"/>
    </row>
    <row r="7" spans="2:143" ht="11.25" customHeight="1">
      <c r="B7" s="637" t="s">
        <v>239</v>
      </c>
      <c r="C7" s="638"/>
      <c r="D7" s="638"/>
      <c r="E7" s="638"/>
      <c r="F7" s="638"/>
      <c r="G7" s="638"/>
      <c r="H7" s="638"/>
      <c r="I7" s="638"/>
      <c r="J7" s="638"/>
      <c r="K7" s="638"/>
      <c r="L7" s="638"/>
      <c r="M7" s="638"/>
      <c r="N7" s="638"/>
      <c r="O7" s="638"/>
      <c r="P7" s="638"/>
      <c r="Q7" s="639"/>
      <c r="R7" s="640">
        <v>1806</v>
      </c>
      <c r="S7" s="641"/>
      <c r="T7" s="641"/>
      <c r="U7" s="641"/>
      <c r="V7" s="641"/>
      <c r="W7" s="641"/>
      <c r="X7" s="641"/>
      <c r="Y7" s="642"/>
      <c r="Z7" s="677">
        <v>0</v>
      </c>
      <c r="AA7" s="677"/>
      <c r="AB7" s="677"/>
      <c r="AC7" s="677"/>
      <c r="AD7" s="678">
        <v>1806</v>
      </c>
      <c r="AE7" s="678"/>
      <c r="AF7" s="678"/>
      <c r="AG7" s="678"/>
      <c r="AH7" s="678"/>
      <c r="AI7" s="678"/>
      <c r="AJ7" s="678"/>
      <c r="AK7" s="678"/>
      <c r="AL7" s="643">
        <v>0</v>
      </c>
      <c r="AM7" s="644"/>
      <c r="AN7" s="644"/>
      <c r="AO7" s="679"/>
      <c r="AP7" s="637" t="s">
        <v>240</v>
      </c>
      <c r="AQ7" s="638"/>
      <c r="AR7" s="638"/>
      <c r="AS7" s="638"/>
      <c r="AT7" s="638"/>
      <c r="AU7" s="638"/>
      <c r="AV7" s="638"/>
      <c r="AW7" s="638"/>
      <c r="AX7" s="638"/>
      <c r="AY7" s="638"/>
      <c r="AZ7" s="638"/>
      <c r="BA7" s="638"/>
      <c r="BB7" s="638"/>
      <c r="BC7" s="638"/>
      <c r="BD7" s="638"/>
      <c r="BE7" s="638"/>
      <c r="BF7" s="639"/>
      <c r="BG7" s="640">
        <v>1392617</v>
      </c>
      <c r="BH7" s="641"/>
      <c r="BI7" s="641"/>
      <c r="BJ7" s="641"/>
      <c r="BK7" s="641"/>
      <c r="BL7" s="641"/>
      <c r="BM7" s="641"/>
      <c r="BN7" s="642"/>
      <c r="BO7" s="677">
        <v>44</v>
      </c>
      <c r="BP7" s="677"/>
      <c r="BQ7" s="677"/>
      <c r="BR7" s="677"/>
      <c r="BS7" s="678" t="s">
        <v>231</v>
      </c>
      <c r="BT7" s="678"/>
      <c r="BU7" s="678"/>
      <c r="BV7" s="678"/>
      <c r="BW7" s="678"/>
      <c r="BX7" s="678"/>
      <c r="BY7" s="678"/>
      <c r="BZ7" s="678"/>
      <c r="CA7" s="678"/>
      <c r="CB7" s="728"/>
      <c r="CD7" s="673" t="s">
        <v>241</v>
      </c>
      <c r="CE7" s="674"/>
      <c r="CF7" s="674"/>
      <c r="CG7" s="674"/>
      <c r="CH7" s="674"/>
      <c r="CI7" s="674"/>
      <c r="CJ7" s="674"/>
      <c r="CK7" s="674"/>
      <c r="CL7" s="674"/>
      <c r="CM7" s="674"/>
      <c r="CN7" s="674"/>
      <c r="CO7" s="674"/>
      <c r="CP7" s="674"/>
      <c r="CQ7" s="675"/>
      <c r="CR7" s="640">
        <v>761515</v>
      </c>
      <c r="CS7" s="641"/>
      <c r="CT7" s="641"/>
      <c r="CU7" s="641"/>
      <c r="CV7" s="641"/>
      <c r="CW7" s="641"/>
      <c r="CX7" s="641"/>
      <c r="CY7" s="642"/>
      <c r="CZ7" s="677">
        <v>11.9</v>
      </c>
      <c r="DA7" s="677"/>
      <c r="DB7" s="677"/>
      <c r="DC7" s="677"/>
      <c r="DD7" s="646">
        <v>3914</v>
      </c>
      <c r="DE7" s="641"/>
      <c r="DF7" s="641"/>
      <c r="DG7" s="641"/>
      <c r="DH7" s="641"/>
      <c r="DI7" s="641"/>
      <c r="DJ7" s="641"/>
      <c r="DK7" s="641"/>
      <c r="DL7" s="641"/>
      <c r="DM7" s="641"/>
      <c r="DN7" s="641"/>
      <c r="DO7" s="641"/>
      <c r="DP7" s="642"/>
      <c r="DQ7" s="646">
        <v>667568</v>
      </c>
      <c r="DR7" s="641"/>
      <c r="DS7" s="641"/>
      <c r="DT7" s="641"/>
      <c r="DU7" s="641"/>
      <c r="DV7" s="641"/>
      <c r="DW7" s="641"/>
      <c r="DX7" s="641"/>
      <c r="DY7" s="641"/>
      <c r="DZ7" s="641"/>
      <c r="EA7" s="641"/>
      <c r="EB7" s="641"/>
      <c r="EC7" s="684"/>
    </row>
    <row r="8" spans="2:143" ht="11.25" customHeight="1">
      <c r="B8" s="637" t="s">
        <v>242</v>
      </c>
      <c r="C8" s="638"/>
      <c r="D8" s="638"/>
      <c r="E8" s="638"/>
      <c r="F8" s="638"/>
      <c r="G8" s="638"/>
      <c r="H8" s="638"/>
      <c r="I8" s="638"/>
      <c r="J8" s="638"/>
      <c r="K8" s="638"/>
      <c r="L8" s="638"/>
      <c r="M8" s="638"/>
      <c r="N8" s="638"/>
      <c r="O8" s="638"/>
      <c r="P8" s="638"/>
      <c r="Q8" s="639"/>
      <c r="R8" s="640">
        <v>11822</v>
      </c>
      <c r="S8" s="641"/>
      <c r="T8" s="641"/>
      <c r="U8" s="641"/>
      <c r="V8" s="641"/>
      <c r="W8" s="641"/>
      <c r="X8" s="641"/>
      <c r="Y8" s="642"/>
      <c r="Z8" s="677">
        <v>0.2</v>
      </c>
      <c r="AA8" s="677"/>
      <c r="AB8" s="677"/>
      <c r="AC8" s="677"/>
      <c r="AD8" s="678">
        <v>11822</v>
      </c>
      <c r="AE8" s="678"/>
      <c r="AF8" s="678"/>
      <c r="AG8" s="678"/>
      <c r="AH8" s="678"/>
      <c r="AI8" s="678"/>
      <c r="AJ8" s="678"/>
      <c r="AK8" s="678"/>
      <c r="AL8" s="643">
        <v>0.3</v>
      </c>
      <c r="AM8" s="644"/>
      <c r="AN8" s="644"/>
      <c r="AO8" s="679"/>
      <c r="AP8" s="637" t="s">
        <v>243</v>
      </c>
      <c r="AQ8" s="638"/>
      <c r="AR8" s="638"/>
      <c r="AS8" s="638"/>
      <c r="AT8" s="638"/>
      <c r="AU8" s="638"/>
      <c r="AV8" s="638"/>
      <c r="AW8" s="638"/>
      <c r="AX8" s="638"/>
      <c r="AY8" s="638"/>
      <c r="AZ8" s="638"/>
      <c r="BA8" s="638"/>
      <c r="BB8" s="638"/>
      <c r="BC8" s="638"/>
      <c r="BD8" s="638"/>
      <c r="BE8" s="638"/>
      <c r="BF8" s="639"/>
      <c r="BG8" s="640">
        <v>34257</v>
      </c>
      <c r="BH8" s="641"/>
      <c r="BI8" s="641"/>
      <c r="BJ8" s="641"/>
      <c r="BK8" s="641"/>
      <c r="BL8" s="641"/>
      <c r="BM8" s="641"/>
      <c r="BN8" s="642"/>
      <c r="BO8" s="677">
        <v>1.1000000000000001</v>
      </c>
      <c r="BP8" s="677"/>
      <c r="BQ8" s="677"/>
      <c r="BR8" s="677"/>
      <c r="BS8" s="646" t="s">
        <v>231</v>
      </c>
      <c r="BT8" s="641"/>
      <c r="BU8" s="641"/>
      <c r="BV8" s="641"/>
      <c r="BW8" s="641"/>
      <c r="BX8" s="641"/>
      <c r="BY8" s="641"/>
      <c r="BZ8" s="641"/>
      <c r="CA8" s="641"/>
      <c r="CB8" s="684"/>
      <c r="CD8" s="673" t="s">
        <v>244</v>
      </c>
      <c r="CE8" s="674"/>
      <c r="CF8" s="674"/>
      <c r="CG8" s="674"/>
      <c r="CH8" s="674"/>
      <c r="CI8" s="674"/>
      <c r="CJ8" s="674"/>
      <c r="CK8" s="674"/>
      <c r="CL8" s="674"/>
      <c r="CM8" s="674"/>
      <c r="CN8" s="674"/>
      <c r="CO8" s="674"/>
      <c r="CP8" s="674"/>
      <c r="CQ8" s="675"/>
      <c r="CR8" s="640">
        <v>2390176</v>
      </c>
      <c r="CS8" s="641"/>
      <c r="CT8" s="641"/>
      <c r="CU8" s="641"/>
      <c r="CV8" s="641"/>
      <c r="CW8" s="641"/>
      <c r="CX8" s="641"/>
      <c r="CY8" s="642"/>
      <c r="CZ8" s="677">
        <v>37.4</v>
      </c>
      <c r="DA8" s="677"/>
      <c r="DB8" s="677"/>
      <c r="DC8" s="677"/>
      <c r="DD8" s="646">
        <v>33681</v>
      </c>
      <c r="DE8" s="641"/>
      <c r="DF8" s="641"/>
      <c r="DG8" s="641"/>
      <c r="DH8" s="641"/>
      <c r="DI8" s="641"/>
      <c r="DJ8" s="641"/>
      <c r="DK8" s="641"/>
      <c r="DL8" s="641"/>
      <c r="DM8" s="641"/>
      <c r="DN8" s="641"/>
      <c r="DO8" s="641"/>
      <c r="DP8" s="642"/>
      <c r="DQ8" s="646">
        <v>1116049</v>
      </c>
      <c r="DR8" s="641"/>
      <c r="DS8" s="641"/>
      <c r="DT8" s="641"/>
      <c r="DU8" s="641"/>
      <c r="DV8" s="641"/>
      <c r="DW8" s="641"/>
      <c r="DX8" s="641"/>
      <c r="DY8" s="641"/>
      <c r="DZ8" s="641"/>
      <c r="EA8" s="641"/>
      <c r="EB8" s="641"/>
      <c r="EC8" s="684"/>
    </row>
    <row r="9" spans="2:143" ht="11.25" customHeight="1">
      <c r="B9" s="637" t="s">
        <v>245</v>
      </c>
      <c r="C9" s="638"/>
      <c r="D9" s="638"/>
      <c r="E9" s="638"/>
      <c r="F9" s="638"/>
      <c r="G9" s="638"/>
      <c r="H9" s="638"/>
      <c r="I9" s="638"/>
      <c r="J9" s="638"/>
      <c r="K9" s="638"/>
      <c r="L9" s="638"/>
      <c r="M9" s="638"/>
      <c r="N9" s="638"/>
      <c r="O9" s="638"/>
      <c r="P9" s="638"/>
      <c r="Q9" s="639"/>
      <c r="R9" s="640">
        <v>7154</v>
      </c>
      <c r="S9" s="641"/>
      <c r="T9" s="641"/>
      <c r="U9" s="641"/>
      <c r="V9" s="641"/>
      <c r="W9" s="641"/>
      <c r="X9" s="641"/>
      <c r="Y9" s="642"/>
      <c r="Z9" s="677">
        <v>0.1</v>
      </c>
      <c r="AA9" s="677"/>
      <c r="AB9" s="677"/>
      <c r="AC9" s="677"/>
      <c r="AD9" s="678">
        <v>7154</v>
      </c>
      <c r="AE9" s="678"/>
      <c r="AF9" s="678"/>
      <c r="AG9" s="678"/>
      <c r="AH9" s="678"/>
      <c r="AI9" s="678"/>
      <c r="AJ9" s="678"/>
      <c r="AK9" s="678"/>
      <c r="AL9" s="643">
        <v>0.2</v>
      </c>
      <c r="AM9" s="644"/>
      <c r="AN9" s="644"/>
      <c r="AO9" s="679"/>
      <c r="AP9" s="637" t="s">
        <v>246</v>
      </c>
      <c r="AQ9" s="638"/>
      <c r="AR9" s="638"/>
      <c r="AS9" s="638"/>
      <c r="AT9" s="638"/>
      <c r="AU9" s="638"/>
      <c r="AV9" s="638"/>
      <c r="AW9" s="638"/>
      <c r="AX9" s="638"/>
      <c r="AY9" s="638"/>
      <c r="AZ9" s="638"/>
      <c r="BA9" s="638"/>
      <c r="BB9" s="638"/>
      <c r="BC9" s="638"/>
      <c r="BD9" s="638"/>
      <c r="BE9" s="638"/>
      <c r="BF9" s="639"/>
      <c r="BG9" s="640">
        <v>1014996</v>
      </c>
      <c r="BH9" s="641"/>
      <c r="BI9" s="641"/>
      <c r="BJ9" s="641"/>
      <c r="BK9" s="641"/>
      <c r="BL9" s="641"/>
      <c r="BM9" s="641"/>
      <c r="BN9" s="642"/>
      <c r="BO9" s="677">
        <v>32.1</v>
      </c>
      <c r="BP9" s="677"/>
      <c r="BQ9" s="677"/>
      <c r="BR9" s="677"/>
      <c r="BS9" s="646" t="s">
        <v>231</v>
      </c>
      <c r="BT9" s="641"/>
      <c r="BU9" s="641"/>
      <c r="BV9" s="641"/>
      <c r="BW9" s="641"/>
      <c r="BX9" s="641"/>
      <c r="BY9" s="641"/>
      <c r="BZ9" s="641"/>
      <c r="CA9" s="641"/>
      <c r="CB9" s="684"/>
      <c r="CD9" s="673" t="s">
        <v>247</v>
      </c>
      <c r="CE9" s="674"/>
      <c r="CF9" s="674"/>
      <c r="CG9" s="674"/>
      <c r="CH9" s="674"/>
      <c r="CI9" s="674"/>
      <c r="CJ9" s="674"/>
      <c r="CK9" s="674"/>
      <c r="CL9" s="674"/>
      <c r="CM9" s="674"/>
      <c r="CN9" s="674"/>
      <c r="CO9" s="674"/>
      <c r="CP9" s="674"/>
      <c r="CQ9" s="675"/>
      <c r="CR9" s="640">
        <v>533676</v>
      </c>
      <c r="CS9" s="641"/>
      <c r="CT9" s="641"/>
      <c r="CU9" s="641"/>
      <c r="CV9" s="641"/>
      <c r="CW9" s="641"/>
      <c r="CX9" s="641"/>
      <c r="CY9" s="642"/>
      <c r="CZ9" s="677">
        <v>8.4</v>
      </c>
      <c r="DA9" s="677"/>
      <c r="DB9" s="677"/>
      <c r="DC9" s="677"/>
      <c r="DD9" s="646">
        <v>1300</v>
      </c>
      <c r="DE9" s="641"/>
      <c r="DF9" s="641"/>
      <c r="DG9" s="641"/>
      <c r="DH9" s="641"/>
      <c r="DI9" s="641"/>
      <c r="DJ9" s="641"/>
      <c r="DK9" s="641"/>
      <c r="DL9" s="641"/>
      <c r="DM9" s="641"/>
      <c r="DN9" s="641"/>
      <c r="DO9" s="641"/>
      <c r="DP9" s="642"/>
      <c r="DQ9" s="646">
        <v>520421</v>
      </c>
      <c r="DR9" s="641"/>
      <c r="DS9" s="641"/>
      <c r="DT9" s="641"/>
      <c r="DU9" s="641"/>
      <c r="DV9" s="641"/>
      <c r="DW9" s="641"/>
      <c r="DX9" s="641"/>
      <c r="DY9" s="641"/>
      <c r="DZ9" s="641"/>
      <c r="EA9" s="641"/>
      <c r="EB9" s="641"/>
      <c r="EC9" s="684"/>
    </row>
    <row r="10" spans="2:143" ht="11.25" customHeight="1">
      <c r="B10" s="637" t="s">
        <v>248</v>
      </c>
      <c r="C10" s="638"/>
      <c r="D10" s="638"/>
      <c r="E10" s="638"/>
      <c r="F10" s="638"/>
      <c r="G10" s="638"/>
      <c r="H10" s="638"/>
      <c r="I10" s="638"/>
      <c r="J10" s="638"/>
      <c r="K10" s="638"/>
      <c r="L10" s="638"/>
      <c r="M10" s="638"/>
      <c r="N10" s="638"/>
      <c r="O10" s="638"/>
      <c r="P10" s="638"/>
      <c r="Q10" s="639"/>
      <c r="R10" s="640" t="s">
        <v>231</v>
      </c>
      <c r="S10" s="641"/>
      <c r="T10" s="641"/>
      <c r="U10" s="641"/>
      <c r="V10" s="641"/>
      <c r="W10" s="641"/>
      <c r="X10" s="641"/>
      <c r="Y10" s="642"/>
      <c r="Z10" s="677" t="s">
        <v>231</v>
      </c>
      <c r="AA10" s="677"/>
      <c r="AB10" s="677"/>
      <c r="AC10" s="677"/>
      <c r="AD10" s="678" t="s">
        <v>139</v>
      </c>
      <c r="AE10" s="678"/>
      <c r="AF10" s="678"/>
      <c r="AG10" s="678"/>
      <c r="AH10" s="678"/>
      <c r="AI10" s="678"/>
      <c r="AJ10" s="678"/>
      <c r="AK10" s="678"/>
      <c r="AL10" s="643" t="s">
        <v>231</v>
      </c>
      <c r="AM10" s="644"/>
      <c r="AN10" s="644"/>
      <c r="AO10" s="679"/>
      <c r="AP10" s="637" t="s">
        <v>249</v>
      </c>
      <c r="AQ10" s="638"/>
      <c r="AR10" s="638"/>
      <c r="AS10" s="638"/>
      <c r="AT10" s="638"/>
      <c r="AU10" s="638"/>
      <c r="AV10" s="638"/>
      <c r="AW10" s="638"/>
      <c r="AX10" s="638"/>
      <c r="AY10" s="638"/>
      <c r="AZ10" s="638"/>
      <c r="BA10" s="638"/>
      <c r="BB10" s="638"/>
      <c r="BC10" s="638"/>
      <c r="BD10" s="638"/>
      <c r="BE10" s="638"/>
      <c r="BF10" s="639"/>
      <c r="BG10" s="640">
        <v>68557</v>
      </c>
      <c r="BH10" s="641"/>
      <c r="BI10" s="641"/>
      <c r="BJ10" s="641"/>
      <c r="BK10" s="641"/>
      <c r="BL10" s="641"/>
      <c r="BM10" s="641"/>
      <c r="BN10" s="642"/>
      <c r="BO10" s="677">
        <v>2.2000000000000002</v>
      </c>
      <c r="BP10" s="677"/>
      <c r="BQ10" s="677"/>
      <c r="BR10" s="677"/>
      <c r="BS10" s="646" t="s">
        <v>237</v>
      </c>
      <c r="BT10" s="641"/>
      <c r="BU10" s="641"/>
      <c r="BV10" s="641"/>
      <c r="BW10" s="641"/>
      <c r="BX10" s="641"/>
      <c r="BY10" s="641"/>
      <c r="BZ10" s="641"/>
      <c r="CA10" s="641"/>
      <c r="CB10" s="684"/>
      <c r="CD10" s="673" t="s">
        <v>250</v>
      </c>
      <c r="CE10" s="674"/>
      <c r="CF10" s="674"/>
      <c r="CG10" s="674"/>
      <c r="CH10" s="674"/>
      <c r="CI10" s="674"/>
      <c r="CJ10" s="674"/>
      <c r="CK10" s="674"/>
      <c r="CL10" s="674"/>
      <c r="CM10" s="674"/>
      <c r="CN10" s="674"/>
      <c r="CO10" s="674"/>
      <c r="CP10" s="674"/>
      <c r="CQ10" s="675"/>
      <c r="CR10" s="640" t="s">
        <v>139</v>
      </c>
      <c r="CS10" s="641"/>
      <c r="CT10" s="641"/>
      <c r="CU10" s="641"/>
      <c r="CV10" s="641"/>
      <c r="CW10" s="641"/>
      <c r="CX10" s="641"/>
      <c r="CY10" s="642"/>
      <c r="CZ10" s="677" t="s">
        <v>139</v>
      </c>
      <c r="DA10" s="677"/>
      <c r="DB10" s="677"/>
      <c r="DC10" s="677"/>
      <c r="DD10" s="646" t="s">
        <v>231</v>
      </c>
      <c r="DE10" s="641"/>
      <c r="DF10" s="641"/>
      <c r="DG10" s="641"/>
      <c r="DH10" s="641"/>
      <c r="DI10" s="641"/>
      <c r="DJ10" s="641"/>
      <c r="DK10" s="641"/>
      <c r="DL10" s="641"/>
      <c r="DM10" s="641"/>
      <c r="DN10" s="641"/>
      <c r="DO10" s="641"/>
      <c r="DP10" s="642"/>
      <c r="DQ10" s="646" t="s">
        <v>231</v>
      </c>
      <c r="DR10" s="641"/>
      <c r="DS10" s="641"/>
      <c r="DT10" s="641"/>
      <c r="DU10" s="641"/>
      <c r="DV10" s="641"/>
      <c r="DW10" s="641"/>
      <c r="DX10" s="641"/>
      <c r="DY10" s="641"/>
      <c r="DZ10" s="641"/>
      <c r="EA10" s="641"/>
      <c r="EB10" s="641"/>
      <c r="EC10" s="684"/>
    </row>
    <row r="11" spans="2:143" ht="11.25" customHeight="1">
      <c r="B11" s="637" t="s">
        <v>251</v>
      </c>
      <c r="C11" s="638"/>
      <c r="D11" s="638"/>
      <c r="E11" s="638"/>
      <c r="F11" s="638"/>
      <c r="G11" s="638"/>
      <c r="H11" s="638"/>
      <c r="I11" s="638"/>
      <c r="J11" s="638"/>
      <c r="K11" s="638"/>
      <c r="L11" s="638"/>
      <c r="M11" s="638"/>
      <c r="N11" s="638"/>
      <c r="O11" s="638"/>
      <c r="P11" s="638"/>
      <c r="Q11" s="639"/>
      <c r="R11" s="640">
        <v>349796</v>
      </c>
      <c r="S11" s="641"/>
      <c r="T11" s="641"/>
      <c r="U11" s="641"/>
      <c r="V11" s="641"/>
      <c r="W11" s="641"/>
      <c r="X11" s="641"/>
      <c r="Y11" s="642"/>
      <c r="Z11" s="643">
        <v>5.3</v>
      </c>
      <c r="AA11" s="644"/>
      <c r="AB11" s="644"/>
      <c r="AC11" s="645"/>
      <c r="AD11" s="646">
        <v>349796</v>
      </c>
      <c r="AE11" s="641"/>
      <c r="AF11" s="641"/>
      <c r="AG11" s="641"/>
      <c r="AH11" s="641"/>
      <c r="AI11" s="641"/>
      <c r="AJ11" s="641"/>
      <c r="AK11" s="642"/>
      <c r="AL11" s="643">
        <v>8.5</v>
      </c>
      <c r="AM11" s="644"/>
      <c r="AN11" s="644"/>
      <c r="AO11" s="679"/>
      <c r="AP11" s="637" t="s">
        <v>252</v>
      </c>
      <c r="AQ11" s="638"/>
      <c r="AR11" s="638"/>
      <c r="AS11" s="638"/>
      <c r="AT11" s="638"/>
      <c r="AU11" s="638"/>
      <c r="AV11" s="638"/>
      <c r="AW11" s="638"/>
      <c r="AX11" s="638"/>
      <c r="AY11" s="638"/>
      <c r="AZ11" s="638"/>
      <c r="BA11" s="638"/>
      <c r="BB11" s="638"/>
      <c r="BC11" s="638"/>
      <c r="BD11" s="638"/>
      <c r="BE11" s="638"/>
      <c r="BF11" s="639"/>
      <c r="BG11" s="640">
        <v>274807</v>
      </c>
      <c r="BH11" s="641"/>
      <c r="BI11" s="641"/>
      <c r="BJ11" s="641"/>
      <c r="BK11" s="641"/>
      <c r="BL11" s="641"/>
      <c r="BM11" s="641"/>
      <c r="BN11" s="642"/>
      <c r="BO11" s="677">
        <v>8.6999999999999993</v>
      </c>
      <c r="BP11" s="677"/>
      <c r="BQ11" s="677"/>
      <c r="BR11" s="677"/>
      <c r="BS11" s="646" t="s">
        <v>237</v>
      </c>
      <c r="BT11" s="641"/>
      <c r="BU11" s="641"/>
      <c r="BV11" s="641"/>
      <c r="BW11" s="641"/>
      <c r="BX11" s="641"/>
      <c r="BY11" s="641"/>
      <c r="BZ11" s="641"/>
      <c r="CA11" s="641"/>
      <c r="CB11" s="684"/>
      <c r="CD11" s="673" t="s">
        <v>253</v>
      </c>
      <c r="CE11" s="674"/>
      <c r="CF11" s="674"/>
      <c r="CG11" s="674"/>
      <c r="CH11" s="674"/>
      <c r="CI11" s="674"/>
      <c r="CJ11" s="674"/>
      <c r="CK11" s="674"/>
      <c r="CL11" s="674"/>
      <c r="CM11" s="674"/>
      <c r="CN11" s="674"/>
      <c r="CO11" s="674"/>
      <c r="CP11" s="674"/>
      <c r="CQ11" s="675"/>
      <c r="CR11" s="640">
        <v>292093</v>
      </c>
      <c r="CS11" s="641"/>
      <c r="CT11" s="641"/>
      <c r="CU11" s="641"/>
      <c r="CV11" s="641"/>
      <c r="CW11" s="641"/>
      <c r="CX11" s="641"/>
      <c r="CY11" s="642"/>
      <c r="CZ11" s="677">
        <v>4.5999999999999996</v>
      </c>
      <c r="DA11" s="677"/>
      <c r="DB11" s="677"/>
      <c r="DC11" s="677"/>
      <c r="DD11" s="646">
        <v>14363</v>
      </c>
      <c r="DE11" s="641"/>
      <c r="DF11" s="641"/>
      <c r="DG11" s="641"/>
      <c r="DH11" s="641"/>
      <c r="DI11" s="641"/>
      <c r="DJ11" s="641"/>
      <c r="DK11" s="641"/>
      <c r="DL11" s="641"/>
      <c r="DM11" s="641"/>
      <c r="DN11" s="641"/>
      <c r="DO11" s="641"/>
      <c r="DP11" s="642"/>
      <c r="DQ11" s="646">
        <v>168246</v>
      </c>
      <c r="DR11" s="641"/>
      <c r="DS11" s="641"/>
      <c r="DT11" s="641"/>
      <c r="DU11" s="641"/>
      <c r="DV11" s="641"/>
      <c r="DW11" s="641"/>
      <c r="DX11" s="641"/>
      <c r="DY11" s="641"/>
      <c r="DZ11" s="641"/>
      <c r="EA11" s="641"/>
      <c r="EB11" s="641"/>
      <c r="EC11" s="684"/>
    </row>
    <row r="12" spans="2:143" ht="11.25" customHeight="1">
      <c r="B12" s="637" t="s">
        <v>254</v>
      </c>
      <c r="C12" s="638"/>
      <c r="D12" s="638"/>
      <c r="E12" s="638"/>
      <c r="F12" s="638"/>
      <c r="G12" s="638"/>
      <c r="H12" s="638"/>
      <c r="I12" s="638"/>
      <c r="J12" s="638"/>
      <c r="K12" s="638"/>
      <c r="L12" s="638"/>
      <c r="M12" s="638"/>
      <c r="N12" s="638"/>
      <c r="O12" s="638"/>
      <c r="P12" s="638"/>
      <c r="Q12" s="639"/>
      <c r="R12" s="640">
        <v>70883</v>
      </c>
      <c r="S12" s="641"/>
      <c r="T12" s="641"/>
      <c r="U12" s="641"/>
      <c r="V12" s="641"/>
      <c r="W12" s="641"/>
      <c r="X12" s="641"/>
      <c r="Y12" s="642"/>
      <c r="Z12" s="677">
        <v>1.1000000000000001</v>
      </c>
      <c r="AA12" s="677"/>
      <c r="AB12" s="677"/>
      <c r="AC12" s="677"/>
      <c r="AD12" s="678">
        <v>70883</v>
      </c>
      <c r="AE12" s="678"/>
      <c r="AF12" s="678"/>
      <c r="AG12" s="678"/>
      <c r="AH12" s="678"/>
      <c r="AI12" s="678"/>
      <c r="AJ12" s="678"/>
      <c r="AK12" s="678"/>
      <c r="AL12" s="643">
        <v>1.7</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1547036</v>
      </c>
      <c r="BH12" s="641"/>
      <c r="BI12" s="641"/>
      <c r="BJ12" s="641"/>
      <c r="BK12" s="641"/>
      <c r="BL12" s="641"/>
      <c r="BM12" s="641"/>
      <c r="BN12" s="642"/>
      <c r="BO12" s="677">
        <v>48.9</v>
      </c>
      <c r="BP12" s="677"/>
      <c r="BQ12" s="677"/>
      <c r="BR12" s="677"/>
      <c r="BS12" s="646" t="s">
        <v>231</v>
      </c>
      <c r="BT12" s="641"/>
      <c r="BU12" s="641"/>
      <c r="BV12" s="641"/>
      <c r="BW12" s="641"/>
      <c r="BX12" s="641"/>
      <c r="BY12" s="641"/>
      <c r="BZ12" s="641"/>
      <c r="CA12" s="641"/>
      <c r="CB12" s="684"/>
      <c r="CD12" s="673" t="s">
        <v>256</v>
      </c>
      <c r="CE12" s="674"/>
      <c r="CF12" s="674"/>
      <c r="CG12" s="674"/>
      <c r="CH12" s="674"/>
      <c r="CI12" s="674"/>
      <c r="CJ12" s="674"/>
      <c r="CK12" s="674"/>
      <c r="CL12" s="674"/>
      <c r="CM12" s="674"/>
      <c r="CN12" s="674"/>
      <c r="CO12" s="674"/>
      <c r="CP12" s="674"/>
      <c r="CQ12" s="675"/>
      <c r="CR12" s="640">
        <v>26742</v>
      </c>
      <c r="CS12" s="641"/>
      <c r="CT12" s="641"/>
      <c r="CU12" s="641"/>
      <c r="CV12" s="641"/>
      <c r="CW12" s="641"/>
      <c r="CX12" s="641"/>
      <c r="CY12" s="642"/>
      <c r="CZ12" s="677">
        <v>0.4</v>
      </c>
      <c r="DA12" s="677"/>
      <c r="DB12" s="677"/>
      <c r="DC12" s="677"/>
      <c r="DD12" s="646">
        <v>121</v>
      </c>
      <c r="DE12" s="641"/>
      <c r="DF12" s="641"/>
      <c r="DG12" s="641"/>
      <c r="DH12" s="641"/>
      <c r="DI12" s="641"/>
      <c r="DJ12" s="641"/>
      <c r="DK12" s="641"/>
      <c r="DL12" s="641"/>
      <c r="DM12" s="641"/>
      <c r="DN12" s="641"/>
      <c r="DO12" s="641"/>
      <c r="DP12" s="642"/>
      <c r="DQ12" s="646">
        <v>26742</v>
      </c>
      <c r="DR12" s="641"/>
      <c r="DS12" s="641"/>
      <c r="DT12" s="641"/>
      <c r="DU12" s="641"/>
      <c r="DV12" s="641"/>
      <c r="DW12" s="641"/>
      <c r="DX12" s="641"/>
      <c r="DY12" s="641"/>
      <c r="DZ12" s="641"/>
      <c r="EA12" s="641"/>
      <c r="EB12" s="641"/>
      <c r="EC12" s="684"/>
    </row>
    <row r="13" spans="2:143" ht="11.25" customHeight="1">
      <c r="B13" s="637" t="s">
        <v>257</v>
      </c>
      <c r="C13" s="638"/>
      <c r="D13" s="638"/>
      <c r="E13" s="638"/>
      <c r="F13" s="638"/>
      <c r="G13" s="638"/>
      <c r="H13" s="638"/>
      <c r="I13" s="638"/>
      <c r="J13" s="638"/>
      <c r="K13" s="638"/>
      <c r="L13" s="638"/>
      <c r="M13" s="638"/>
      <c r="N13" s="638"/>
      <c r="O13" s="638"/>
      <c r="P13" s="638"/>
      <c r="Q13" s="639"/>
      <c r="R13" s="640" t="s">
        <v>231</v>
      </c>
      <c r="S13" s="641"/>
      <c r="T13" s="641"/>
      <c r="U13" s="641"/>
      <c r="V13" s="641"/>
      <c r="W13" s="641"/>
      <c r="X13" s="641"/>
      <c r="Y13" s="642"/>
      <c r="Z13" s="677" t="s">
        <v>231</v>
      </c>
      <c r="AA13" s="677"/>
      <c r="AB13" s="677"/>
      <c r="AC13" s="677"/>
      <c r="AD13" s="678" t="s">
        <v>231</v>
      </c>
      <c r="AE13" s="678"/>
      <c r="AF13" s="678"/>
      <c r="AG13" s="678"/>
      <c r="AH13" s="678"/>
      <c r="AI13" s="678"/>
      <c r="AJ13" s="678"/>
      <c r="AK13" s="678"/>
      <c r="AL13" s="643" t="s">
        <v>231</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1544871</v>
      </c>
      <c r="BH13" s="641"/>
      <c r="BI13" s="641"/>
      <c r="BJ13" s="641"/>
      <c r="BK13" s="641"/>
      <c r="BL13" s="641"/>
      <c r="BM13" s="641"/>
      <c r="BN13" s="642"/>
      <c r="BO13" s="677">
        <v>48.9</v>
      </c>
      <c r="BP13" s="677"/>
      <c r="BQ13" s="677"/>
      <c r="BR13" s="677"/>
      <c r="BS13" s="646" t="s">
        <v>231</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425181</v>
      </c>
      <c r="CS13" s="641"/>
      <c r="CT13" s="641"/>
      <c r="CU13" s="641"/>
      <c r="CV13" s="641"/>
      <c r="CW13" s="641"/>
      <c r="CX13" s="641"/>
      <c r="CY13" s="642"/>
      <c r="CZ13" s="677">
        <v>6.7</v>
      </c>
      <c r="DA13" s="677"/>
      <c r="DB13" s="677"/>
      <c r="DC13" s="677"/>
      <c r="DD13" s="646">
        <v>164327</v>
      </c>
      <c r="DE13" s="641"/>
      <c r="DF13" s="641"/>
      <c r="DG13" s="641"/>
      <c r="DH13" s="641"/>
      <c r="DI13" s="641"/>
      <c r="DJ13" s="641"/>
      <c r="DK13" s="641"/>
      <c r="DL13" s="641"/>
      <c r="DM13" s="641"/>
      <c r="DN13" s="641"/>
      <c r="DO13" s="641"/>
      <c r="DP13" s="642"/>
      <c r="DQ13" s="646">
        <v>281546</v>
      </c>
      <c r="DR13" s="641"/>
      <c r="DS13" s="641"/>
      <c r="DT13" s="641"/>
      <c r="DU13" s="641"/>
      <c r="DV13" s="641"/>
      <c r="DW13" s="641"/>
      <c r="DX13" s="641"/>
      <c r="DY13" s="641"/>
      <c r="DZ13" s="641"/>
      <c r="EA13" s="641"/>
      <c r="EB13" s="641"/>
      <c r="EC13" s="684"/>
    </row>
    <row r="14" spans="2:143" ht="11.25" customHeight="1">
      <c r="B14" s="637" t="s">
        <v>260</v>
      </c>
      <c r="C14" s="638"/>
      <c r="D14" s="638"/>
      <c r="E14" s="638"/>
      <c r="F14" s="638"/>
      <c r="G14" s="638"/>
      <c r="H14" s="638"/>
      <c r="I14" s="638"/>
      <c r="J14" s="638"/>
      <c r="K14" s="638"/>
      <c r="L14" s="638"/>
      <c r="M14" s="638"/>
      <c r="N14" s="638"/>
      <c r="O14" s="638"/>
      <c r="P14" s="638"/>
      <c r="Q14" s="639"/>
      <c r="R14" s="640">
        <v>20848</v>
      </c>
      <c r="S14" s="641"/>
      <c r="T14" s="641"/>
      <c r="U14" s="641"/>
      <c r="V14" s="641"/>
      <c r="W14" s="641"/>
      <c r="X14" s="641"/>
      <c r="Y14" s="642"/>
      <c r="Z14" s="677">
        <v>0.3</v>
      </c>
      <c r="AA14" s="677"/>
      <c r="AB14" s="677"/>
      <c r="AC14" s="677"/>
      <c r="AD14" s="678">
        <v>20848</v>
      </c>
      <c r="AE14" s="678"/>
      <c r="AF14" s="678"/>
      <c r="AG14" s="678"/>
      <c r="AH14" s="678"/>
      <c r="AI14" s="678"/>
      <c r="AJ14" s="678"/>
      <c r="AK14" s="678"/>
      <c r="AL14" s="643">
        <v>0.5</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50569</v>
      </c>
      <c r="BH14" s="641"/>
      <c r="BI14" s="641"/>
      <c r="BJ14" s="641"/>
      <c r="BK14" s="641"/>
      <c r="BL14" s="641"/>
      <c r="BM14" s="641"/>
      <c r="BN14" s="642"/>
      <c r="BO14" s="677">
        <v>1.6</v>
      </c>
      <c r="BP14" s="677"/>
      <c r="BQ14" s="677"/>
      <c r="BR14" s="677"/>
      <c r="BS14" s="646" t="s">
        <v>139</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322975</v>
      </c>
      <c r="CS14" s="641"/>
      <c r="CT14" s="641"/>
      <c r="CU14" s="641"/>
      <c r="CV14" s="641"/>
      <c r="CW14" s="641"/>
      <c r="CX14" s="641"/>
      <c r="CY14" s="642"/>
      <c r="CZ14" s="677">
        <v>5.0999999999999996</v>
      </c>
      <c r="DA14" s="677"/>
      <c r="DB14" s="677"/>
      <c r="DC14" s="677"/>
      <c r="DD14" s="646">
        <v>3232</v>
      </c>
      <c r="DE14" s="641"/>
      <c r="DF14" s="641"/>
      <c r="DG14" s="641"/>
      <c r="DH14" s="641"/>
      <c r="DI14" s="641"/>
      <c r="DJ14" s="641"/>
      <c r="DK14" s="641"/>
      <c r="DL14" s="641"/>
      <c r="DM14" s="641"/>
      <c r="DN14" s="641"/>
      <c r="DO14" s="641"/>
      <c r="DP14" s="642"/>
      <c r="DQ14" s="646">
        <v>322618</v>
      </c>
      <c r="DR14" s="641"/>
      <c r="DS14" s="641"/>
      <c r="DT14" s="641"/>
      <c r="DU14" s="641"/>
      <c r="DV14" s="641"/>
      <c r="DW14" s="641"/>
      <c r="DX14" s="641"/>
      <c r="DY14" s="641"/>
      <c r="DZ14" s="641"/>
      <c r="EA14" s="641"/>
      <c r="EB14" s="641"/>
      <c r="EC14" s="684"/>
    </row>
    <row r="15" spans="2:143" ht="11.25" customHeight="1">
      <c r="B15" s="637" t="s">
        <v>263</v>
      </c>
      <c r="C15" s="638"/>
      <c r="D15" s="638"/>
      <c r="E15" s="638"/>
      <c r="F15" s="638"/>
      <c r="G15" s="638"/>
      <c r="H15" s="638"/>
      <c r="I15" s="638"/>
      <c r="J15" s="638"/>
      <c r="K15" s="638"/>
      <c r="L15" s="638"/>
      <c r="M15" s="638"/>
      <c r="N15" s="638"/>
      <c r="O15" s="638"/>
      <c r="P15" s="638"/>
      <c r="Q15" s="639"/>
      <c r="R15" s="640" t="s">
        <v>231</v>
      </c>
      <c r="S15" s="641"/>
      <c r="T15" s="641"/>
      <c r="U15" s="641"/>
      <c r="V15" s="641"/>
      <c r="W15" s="641"/>
      <c r="X15" s="641"/>
      <c r="Y15" s="642"/>
      <c r="Z15" s="677" t="s">
        <v>231</v>
      </c>
      <c r="AA15" s="677"/>
      <c r="AB15" s="677"/>
      <c r="AC15" s="677"/>
      <c r="AD15" s="678" t="s">
        <v>237</v>
      </c>
      <c r="AE15" s="678"/>
      <c r="AF15" s="678"/>
      <c r="AG15" s="678"/>
      <c r="AH15" s="678"/>
      <c r="AI15" s="678"/>
      <c r="AJ15" s="678"/>
      <c r="AK15" s="678"/>
      <c r="AL15" s="643" t="s">
        <v>231</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171962</v>
      </c>
      <c r="BH15" s="641"/>
      <c r="BI15" s="641"/>
      <c r="BJ15" s="641"/>
      <c r="BK15" s="641"/>
      <c r="BL15" s="641"/>
      <c r="BM15" s="641"/>
      <c r="BN15" s="642"/>
      <c r="BO15" s="677">
        <v>5.4</v>
      </c>
      <c r="BP15" s="677"/>
      <c r="BQ15" s="677"/>
      <c r="BR15" s="677"/>
      <c r="BS15" s="646" t="s">
        <v>237</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902776</v>
      </c>
      <c r="CS15" s="641"/>
      <c r="CT15" s="641"/>
      <c r="CU15" s="641"/>
      <c r="CV15" s="641"/>
      <c r="CW15" s="641"/>
      <c r="CX15" s="641"/>
      <c r="CY15" s="642"/>
      <c r="CZ15" s="677">
        <v>14.1</v>
      </c>
      <c r="DA15" s="677"/>
      <c r="DB15" s="677"/>
      <c r="DC15" s="677"/>
      <c r="DD15" s="646">
        <v>75377</v>
      </c>
      <c r="DE15" s="641"/>
      <c r="DF15" s="641"/>
      <c r="DG15" s="641"/>
      <c r="DH15" s="641"/>
      <c r="DI15" s="641"/>
      <c r="DJ15" s="641"/>
      <c r="DK15" s="641"/>
      <c r="DL15" s="641"/>
      <c r="DM15" s="641"/>
      <c r="DN15" s="641"/>
      <c r="DO15" s="641"/>
      <c r="DP15" s="642"/>
      <c r="DQ15" s="646">
        <v>845090</v>
      </c>
      <c r="DR15" s="641"/>
      <c r="DS15" s="641"/>
      <c r="DT15" s="641"/>
      <c r="DU15" s="641"/>
      <c r="DV15" s="641"/>
      <c r="DW15" s="641"/>
      <c r="DX15" s="641"/>
      <c r="DY15" s="641"/>
      <c r="DZ15" s="641"/>
      <c r="EA15" s="641"/>
      <c r="EB15" s="641"/>
      <c r="EC15" s="684"/>
    </row>
    <row r="16" spans="2:143" ht="11.25" customHeight="1">
      <c r="B16" s="637" t="s">
        <v>266</v>
      </c>
      <c r="C16" s="638"/>
      <c r="D16" s="638"/>
      <c r="E16" s="638"/>
      <c r="F16" s="638"/>
      <c r="G16" s="638"/>
      <c r="H16" s="638"/>
      <c r="I16" s="638"/>
      <c r="J16" s="638"/>
      <c r="K16" s="638"/>
      <c r="L16" s="638"/>
      <c r="M16" s="638"/>
      <c r="N16" s="638"/>
      <c r="O16" s="638"/>
      <c r="P16" s="638"/>
      <c r="Q16" s="639"/>
      <c r="R16" s="640">
        <v>6310</v>
      </c>
      <c r="S16" s="641"/>
      <c r="T16" s="641"/>
      <c r="U16" s="641"/>
      <c r="V16" s="641"/>
      <c r="W16" s="641"/>
      <c r="X16" s="641"/>
      <c r="Y16" s="642"/>
      <c r="Z16" s="677">
        <v>0.1</v>
      </c>
      <c r="AA16" s="677"/>
      <c r="AB16" s="677"/>
      <c r="AC16" s="677"/>
      <c r="AD16" s="678">
        <v>6310</v>
      </c>
      <c r="AE16" s="678"/>
      <c r="AF16" s="678"/>
      <c r="AG16" s="678"/>
      <c r="AH16" s="678"/>
      <c r="AI16" s="678"/>
      <c r="AJ16" s="678"/>
      <c r="AK16" s="678"/>
      <c r="AL16" s="643">
        <v>0.2</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t="s">
        <v>231</v>
      </c>
      <c r="BH16" s="641"/>
      <c r="BI16" s="641"/>
      <c r="BJ16" s="641"/>
      <c r="BK16" s="641"/>
      <c r="BL16" s="641"/>
      <c r="BM16" s="641"/>
      <c r="BN16" s="642"/>
      <c r="BO16" s="677" t="s">
        <v>231</v>
      </c>
      <c r="BP16" s="677"/>
      <c r="BQ16" s="677"/>
      <c r="BR16" s="677"/>
      <c r="BS16" s="646" t="s">
        <v>231</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v>5790</v>
      </c>
      <c r="CS16" s="641"/>
      <c r="CT16" s="641"/>
      <c r="CU16" s="641"/>
      <c r="CV16" s="641"/>
      <c r="CW16" s="641"/>
      <c r="CX16" s="641"/>
      <c r="CY16" s="642"/>
      <c r="CZ16" s="677">
        <v>0.1</v>
      </c>
      <c r="DA16" s="677"/>
      <c r="DB16" s="677"/>
      <c r="DC16" s="677"/>
      <c r="DD16" s="646" t="s">
        <v>231</v>
      </c>
      <c r="DE16" s="641"/>
      <c r="DF16" s="641"/>
      <c r="DG16" s="641"/>
      <c r="DH16" s="641"/>
      <c r="DI16" s="641"/>
      <c r="DJ16" s="641"/>
      <c r="DK16" s="641"/>
      <c r="DL16" s="641"/>
      <c r="DM16" s="641"/>
      <c r="DN16" s="641"/>
      <c r="DO16" s="641"/>
      <c r="DP16" s="642"/>
      <c r="DQ16" s="646">
        <v>5790</v>
      </c>
      <c r="DR16" s="641"/>
      <c r="DS16" s="641"/>
      <c r="DT16" s="641"/>
      <c r="DU16" s="641"/>
      <c r="DV16" s="641"/>
      <c r="DW16" s="641"/>
      <c r="DX16" s="641"/>
      <c r="DY16" s="641"/>
      <c r="DZ16" s="641"/>
      <c r="EA16" s="641"/>
      <c r="EB16" s="641"/>
      <c r="EC16" s="684"/>
    </row>
    <row r="17" spans="2:133" ht="11.25" customHeight="1">
      <c r="B17" s="637" t="s">
        <v>269</v>
      </c>
      <c r="C17" s="638"/>
      <c r="D17" s="638"/>
      <c r="E17" s="638"/>
      <c r="F17" s="638"/>
      <c r="G17" s="638"/>
      <c r="H17" s="638"/>
      <c r="I17" s="638"/>
      <c r="J17" s="638"/>
      <c r="K17" s="638"/>
      <c r="L17" s="638"/>
      <c r="M17" s="638"/>
      <c r="N17" s="638"/>
      <c r="O17" s="638"/>
      <c r="P17" s="638"/>
      <c r="Q17" s="639"/>
      <c r="R17" s="640">
        <v>76299</v>
      </c>
      <c r="S17" s="641"/>
      <c r="T17" s="641"/>
      <c r="U17" s="641"/>
      <c r="V17" s="641"/>
      <c r="W17" s="641"/>
      <c r="X17" s="641"/>
      <c r="Y17" s="642"/>
      <c r="Z17" s="677">
        <v>1.2</v>
      </c>
      <c r="AA17" s="677"/>
      <c r="AB17" s="677"/>
      <c r="AC17" s="677"/>
      <c r="AD17" s="678">
        <v>76299</v>
      </c>
      <c r="AE17" s="678"/>
      <c r="AF17" s="678"/>
      <c r="AG17" s="678"/>
      <c r="AH17" s="678"/>
      <c r="AI17" s="678"/>
      <c r="AJ17" s="678"/>
      <c r="AK17" s="678"/>
      <c r="AL17" s="643">
        <v>1.8</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t="s">
        <v>237</v>
      </c>
      <c r="BH17" s="641"/>
      <c r="BI17" s="641"/>
      <c r="BJ17" s="641"/>
      <c r="BK17" s="641"/>
      <c r="BL17" s="641"/>
      <c r="BM17" s="641"/>
      <c r="BN17" s="642"/>
      <c r="BO17" s="677" t="s">
        <v>139</v>
      </c>
      <c r="BP17" s="677"/>
      <c r="BQ17" s="677"/>
      <c r="BR17" s="677"/>
      <c r="BS17" s="646" t="s">
        <v>237</v>
      </c>
      <c r="BT17" s="641"/>
      <c r="BU17" s="641"/>
      <c r="BV17" s="641"/>
      <c r="BW17" s="641"/>
      <c r="BX17" s="641"/>
      <c r="BY17" s="641"/>
      <c r="BZ17" s="641"/>
      <c r="CA17" s="641"/>
      <c r="CB17" s="684"/>
      <c r="CD17" s="673" t="s">
        <v>271</v>
      </c>
      <c r="CE17" s="674"/>
      <c r="CF17" s="674"/>
      <c r="CG17" s="674"/>
      <c r="CH17" s="674"/>
      <c r="CI17" s="674"/>
      <c r="CJ17" s="674"/>
      <c r="CK17" s="674"/>
      <c r="CL17" s="674"/>
      <c r="CM17" s="674"/>
      <c r="CN17" s="674"/>
      <c r="CO17" s="674"/>
      <c r="CP17" s="674"/>
      <c r="CQ17" s="675"/>
      <c r="CR17" s="640">
        <v>633277</v>
      </c>
      <c r="CS17" s="641"/>
      <c r="CT17" s="641"/>
      <c r="CU17" s="641"/>
      <c r="CV17" s="641"/>
      <c r="CW17" s="641"/>
      <c r="CX17" s="641"/>
      <c r="CY17" s="642"/>
      <c r="CZ17" s="677">
        <v>9.9</v>
      </c>
      <c r="DA17" s="677"/>
      <c r="DB17" s="677"/>
      <c r="DC17" s="677"/>
      <c r="DD17" s="646" t="s">
        <v>139</v>
      </c>
      <c r="DE17" s="641"/>
      <c r="DF17" s="641"/>
      <c r="DG17" s="641"/>
      <c r="DH17" s="641"/>
      <c r="DI17" s="641"/>
      <c r="DJ17" s="641"/>
      <c r="DK17" s="641"/>
      <c r="DL17" s="641"/>
      <c r="DM17" s="641"/>
      <c r="DN17" s="641"/>
      <c r="DO17" s="641"/>
      <c r="DP17" s="642"/>
      <c r="DQ17" s="646">
        <v>633277</v>
      </c>
      <c r="DR17" s="641"/>
      <c r="DS17" s="641"/>
      <c r="DT17" s="641"/>
      <c r="DU17" s="641"/>
      <c r="DV17" s="641"/>
      <c r="DW17" s="641"/>
      <c r="DX17" s="641"/>
      <c r="DY17" s="641"/>
      <c r="DZ17" s="641"/>
      <c r="EA17" s="641"/>
      <c r="EB17" s="641"/>
      <c r="EC17" s="684"/>
    </row>
    <row r="18" spans="2:133" ht="11.25" customHeight="1">
      <c r="B18" s="637" t="s">
        <v>272</v>
      </c>
      <c r="C18" s="638"/>
      <c r="D18" s="638"/>
      <c r="E18" s="638"/>
      <c r="F18" s="638"/>
      <c r="G18" s="638"/>
      <c r="H18" s="638"/>
      <c r="I18" s="638"/>
      <c r="J18" s="638"/>
      <c r="K18" s="638"/>
      <c r="L18" s="638"/>
      <c r="M18" s="638"/>
      <c r="N18" s="638"/>
      <c r="O18" s="638"/>
      <c r="P18" s="638"/>
      <c r="Q18" s="639"/>
      <c r="R18" s="640">
        <v>31610</v>
      </c>
      <c r="S18" s="641"/>
      <c r="T18" s="641"/>
      <c r="U18" s="641"/>
      <c r="V18" s="641"/>
      <c r="W18" s="641"/>
      <c r="X18" s="641"/>
      <c r="Y18" s="642"/>
      <c r="Z18" s="677">
        <v>0.5</v>
      </c>
      <c r="AA18" s="677"/>
      <c r="AB18" s="677"/>
      <c r="AC18" s="677"/>
      <c r="AD18" s="678">
        <v>31610</v>
      </c>
      <c r="AE18" s="678"/>
      <c r="AF18" s="678"/>
      <c r="AG18" s="678"/>
      <c r="AH18" s="678"/>
      <c r="AI18" s="678"/>
      <c r="AJ18" s="678"/>
      <c r="AK18" s="678"/>
      <c r="AL18" s="643">
        <v>0.8</v>
      </c>
      <c r="AM18" s="644"/>
      <c r="AN18" s="644"/>
      <c r="AO18" s="679"/>
      <c r="AP18" s="637" t="s">
        <v>273</v>
      </c>
      <c r="AQ18" s="638"/>
      <c r="AR18" s="638"/>
      <c r="AS18" s="638"/>
      <c r="AT18" s="638"/>
      <c r="AU18" s="638"/>
      <c r="AV18" s="638"/>
      <c r="AW18" s="638"/>
      <c r="AX18" s="638"/>
      <c r="AY18" s="638"/>
      <c r="AZ18" s="638"/>
      <c r="BA18" s="638"/>
      <c r="BB18" s="638"/>
      <c r="BC18" s="638"/>
      <c r="BD18" s="638"/>
      <c r="BE18" s="638"/>
      <c r="BF18" s="639"/>
      <c r="BG18" s="640" t="s">
        <v>231</v>
      </c>
      <c r="BH18" s="641"/>
      <c r="BI18" s="641"/>
      <c r="BJ18" s="641"/>
      <c r="BK18" s="641"/>
      <c r="BL18" s="641"/>
      <c r="BM18" s="641"/>
      <c r="BN18" s="642"/>
      <c r="BO18" s="677" t="s">
        <v>231</v>
      </c>
      <c r="BP18" s="677"/>
      <c r="BQ18" s="677"/>
      <c r="BR18" s="677"/>
      <c r="BS18" s="646" t="s">
        <v>237</v>
      </c>
      <c r="BT18" s="641"/>
      <c r="BU18" s="641"/>
      <c r="BV18" s="641"/>
      <c r="BW18" s="641"/>
      <c r="BX18" s="641"/>
      <c r="BY18" s="641"/>
      <c r="BZ18" s="641"/>
      <c r="CA18" s="641"/>
      <c r="CB18" s="684"/>
      <c r="CD18" s="673" t="s">
        <v>274</v>
      </c>
      <c r="CE18" s="674"/>
      <c r="CF18" s="674"/>
      <c r="CG18" s="674"/>
      <c r="CH18" s="674"/>
      <c r="CI18" s="674"/>
      <c r="CJ18" s="674"/>
      <c r="CK18" s="674"/>
      <c r="CL18" s="674"/>
      <c r="CM18" s="674"/>
      <c r="CN18" s="674"/>
      <c r="CO18" s="674"/>
      <c r="CP18" s="674"/>
      <c r="CQ18" s="675"/>
      <c r="CR18" s="640" t="s">
        <v>231</v>
      </c>
      <c r="CS18" s="641"/>
      <c r="CT18" s="641"/>
      <c r="CU18" s="641"/>
      <c r="CV18" s="641"/>
      <c r="CW18" s="641"/>
      <c r="CX18" s="641"/>
      <c r="CY18" s="642"/>
      <c r="CZ18" s="677" t="s">
        <v>237</v>
      </c>
      <c r="DA18" s="677"/>
      <c r="DB18" s="677"/>
      <c r="DC18" s="677"/>
      <c r="DD18" s="646" t="s">
        <v>231</v>
      </c>
      <c r="DE18" s="641"/>
      <c r="DF18" s="641"/>
      <c r="DG18" s="641"/>
      <c r="DH18" s="641"/>
      <c r="DI18" s="641"/>
      <c r="DJ18" s="641"/>
      <c r="DK18" s="641"/>
      <c r="DL18" s="641"/>
      <c r="DM18" s="641"/>
      <c r="DN18" s="641"/>
      <c r="DO18" s="641"/>
      <c r="DP18" s="642"/>
      <c r="DQ18" s="646" t="s">
        <v>237</v>
      </c>
      <c r="DR18" s="641"/>
      <c r="DS18" s="641"/>
      <c r="DT18" s="641"/>
      <c r="DU18" s="641"/>
      <c r="DV18" s="641"/>
      <c r="DW18" s="641"/>
      <c r="DX18" s="641"/>
      <c r="DY18" s="641"/>
      <c r="DZ18" s="641"/>
      <c r="EA18" s="641"/>
      <c r="EB18" s="641"/>
      <c r="EC18" s="684"/>
    </row>
    <row r="19" spans="2:133" ht="11.25" customHeight="1">
      <c r="B19" s="637" t="s">
        <v>275</v>
      </c>
      <c r="C19" s="638"/>
      <c r="D19" s="638"/>
      <c r="E19" s="638"/>
      <c r="F19" s="638"/>
      <c r="G19" s="638"/>
      <c r="H19" s="638"/>
      <c r="I19" s="638"/>
      <c r="J19" s="638"/>
      <c r="K19" s="638"/>
      <c r="L19" s="638"/>
      <c r="M19" s="638"/>
      <c r="N19" s="638"/>
      <c r="O19" s="638"/>
      <c r="P19" s="638"/>
      <c r="Q19" s="639"/>
      <c r="R19" s="640">
        <v>2654</v>
      </c>
      <c r="S19" s="641"/>
      <c r="T19" s="641"/>
      <c r="U19" s="641"/>
      <c r="V19" s="641"/>
      <c r="W19" s="641"/>
      <c r="X19" s="641"/>
      <c r="Y19" s="642"/>
      <c r="Z19" s="677">
        <v>0</v>
      </c>
      <c r="AA19" s="677"/>
      <c r="AB19" s="677"/>
      <c r="AC19" s="677"/>
      <c r="AD19" s="678">
        <v>2654</v>
      </c>
      <c r="AE19" s="678"/>
      <c r="AF19" s="678"/>
      <c r="AG19" s="678"/>
      <c r="AH19" s="678"/>
      <c r="AI19" s="678"/>
      <c r="AJ19" s="678"/>
      <c r="AK19" s="678"/>
      <c r="AL19" s="643">
        <v>0.1</v>
      </c>
      <c r="AM19" s="644"/>
      <c r="AN19" s="644"/>
      <c r="AO19" s="679"/>
      <c r="AP19" s="637" t="s">
        <v>276</v>
      </c>
      <c r="AQ19" s="638"/>
      <c r="AR19" s="638"/>
      <c r="AS19" s="638"/>
      <c r="AT19" s="638"/>
      <c r="AU19" s="638"/>
      <c r="AV19" s="638"/>
      <c r="AW19" s="638"/>
      <c r="AX19" s="638"/>
      <c r="AY19" s="638"/>
      <c r="AZ19" s="638"/>
      <c r="BA19" s="638"/>
      <c r="BB19" s="638"/>
      <c r="BC19" s="638"/>
      <c r="BD19" s="638"/>
      <c r="BE19" s="638"/>
      <c r="BF19" s="639"/>
      <c r="BG19" s="640" t="s">
        <v>231</v>
      </c>
      <c r="BH19" s="641"/>
      <c r="BI19" s="641"/>
      <c r="BJ19" s="641"/>
      <c r="BK19" s="641"/>
      <c r="BL19" s="641"/>
      <c r="BM19" s="641"/>
      <c r="BN19" s="642"/>
      <c r="BO19" s="677" t="s">
        <v>231</v>
      </c>
      <c r="BP19" s="677"/>
      <c r="BQ19" s="677"/>
      <c r="BR19" s="677"/>
      <c r="BS19" s="646" t="s">
        <v>139</v>
      </c>
      <c r="BT19" s="641"/>
      <c r="BU19" s="641"/>
      <c r="BV19" s="641"/>
      <c r="BW19" s="641"/>
      <c r="BX19" s="641"/>
      <c r="BY19" s="641"/>
      <c r="BZ19" s="641"/>
      <c r="CA19" s="641"/>
      <c r="CB19" s="684"/>
      <c r="CD19" s="673" t="s">
        <v>277</v>
      </c>
      <c r="CE19" s="674"/>
      <c r="CF19" s="674"/>
      <c r="CG19" s="674"/>
      <c r="CH19" s="674"/>
      <c r="CI19" s="674"/>
      <c r="CJ19" s="674"/>
      <c r="CK19" s="674"/>
      <c r="CL19" s="674"/>
      <c r="CM19" s="674"/>
      <c r="CN19" s="674"/>
      <c r="CO19" s="674"/>
      <c r="CP19" s="674"/>
      <c r="CQ19" s="675"/>
      <c r="CR19" s="640" t="s">
        <v>237</v>
      </c>
      <c r="CS19" s="641"/>
      <c r="CT19" s="641"/>
      <c r="CU19" s="641"/>
      <c r="CV19" s="641"/>
      <c r="CW19" s="641"/>
      <c r="CX19" s="641"/>
      <c r="CY19" s="642"/>
      <c r="CZ19" s="677" t="s">
        <v>231</v>
      </c>
      <c r="DA19" s="677"/>
      <c r="DB19" s="677"/>
      <c r="DC19" s="677"/>
      <c r="DD19" s="646" t="s">
        <v>231</v>
      </c>
      <c r="DE19" s="641"/>
      <c r="DF19" s="641"/>
      <c r="DG19" s="641"/>
      <c r="DH19" s="641"/>
      <c r="DI19" s="641"/>
      <c r="DJ19" s="641"/>
      <c r="DK19" s="641"/>
      <c r="DL19" s="641"/>
      <c r="DM19" s="641"/>
      <c r="DN19" s="641"/>
      <c r="DO19" s="641"/>
      <c r="DP19" s="642"/>
      <c r="DQ19" s="646" t="s">
        <v>237</v>
      </c>
      <c r="DR19" s="641"/>
      <c r="DS19" s="641"/>
      <c r="DT19" s="641"/>
      <c r="DU19" s="641"/>
      <c r="DV19" s="641"/>
      <c r="DW19" s="641"/>
      <c r="DX19" s="641"/>
      <c r="DY19" s="641"/>
      <c r="DZ19" s="641"/>
      <c r="EA19" s="641"/>
      <c r="EB19" s="641"/>
      <c r="EC19" s="684"/>
    </row>
    <row r="20" spans="2:133" ht="11.25" customHeight="1">
      <c r="B20" s="637" t="s">
        <v>278</v>
      </c>
      <c r="C20" s="638"/>
      <c r="D20" s="638"/>
      <c r="E20" s="638"/>
      <c r="F20" s="638"/>
      <c r="G20" s="638"/>
      <c r="H20" s="638"/>
      <c r="I20" s="638"/>
      <c r="J20" s="638"/>
      <c r="K20" s="638"/>
      <c r="L20" s="638"/>
      <c r="M20" s="638"/>
      <c r="N20" s="638"/>
      <c r="O20" s="638"/>
      <c r="P20" s="638"/>
      <c r="Q20" s="639"/>
      <c r="R20" s="640">
        <v>632</v>
      </c>
      <c r="S20" s="641"/>
      <c r="T20" s="641"/>
      <c r="U20" s="641"/>
      <c r="V20" s="641"/>
      <c r="W20" s="641"/>
      <c r="X20" s="641"/>
      <c r="Y20" s="642"/>
      <c r="Z20" s="677">
        <v>0</v>
      </c>
      <c r="AA20" s="677"/>
      <c r="AB20" s="677"/>
      <c r="AC20" s="677"/>
      <c r="AD20" s="678">
        <v>632</v>
      </c>
      <c r="AE20" s="678"/>
      <c r="AF20" s="678"/>
      <c r="AG20" s="678"/>
      <c r="AH20" s="678"/>
      <c r="AI20" s="678"/>
      <c r="AJ20" s="678"/>
      <c r="AK20" s="678"/>
      <c r="AL20" s="643">
        <v>0</v>
      </c>
      <c r="AM20" s="644"/>
      <c r="AN20" s="644"/>
      <c r="AO20" s="679"/>
      <c r="AP20" s="637" t="s">
        <v>279</v>
      </c>
      <c r="AQ20" s="638"/>
      <c r="AR20" s="638"/>
      <c r="AS20" s="638"/>
      <c r="AT20" s="638"/>
      <c r="AU20" s="638"/>
      <c r="AV20" s="638"/>
      <c r="AW20" s="638"/>
      <c r="AX20" s="638"/>
      <c r="AY20" s="638"/>
      <c r="AZ20" s="638"/>
      <c r="BA20" s="638"/>
      <c r="BB20" s="638"/>
      <c r="BC20" s="638"/>
      <c r="BD20" s="638"/>
      <c r="BE20" s="638"/>
      <c r="BF20" s="639"/>
      <c r="BG20" s="640" t="s">
        <v>231</v>
      </c>
      <c r="BH20" s="641"/>
      <c r="BI20" s="641"/>
      <c r="BJ20" s="641"/>
      <c r="BK20" s="641"/>
      <c r="BL20" s="641"/>
      <c r="BM20" s="641"/>
      <c r="BN20" s="642"/>
      <c r="BO20" s="677" t="s">
        <v>231</v>
      </c>
      <c r="BP20" s="677"/>
      <c r="BQ20" s="677"/>
      <c r="BR20" s="677"/>
      <c r="BS20" s="646" t="s">
        <v>139</v>
      </c>
      <c r="BT20" s="641"/>
      <c r="BU20" s="641"/>
      <c r="BV20" s="641"/>
      <c r="BW20" s="641"/>
      <c r="BX20" s="641"/>
      <c r="BY20" s="641"/>
      <c r="BZ20" s="641"/>
      <c r="CA20" s="641"/>
      <c r="CB20" s="684"/>
      <c r="CD20" s="673" t="s">
        <v>280</v>
      </c>
      <c r="CE20" s="674"/>
      <c r="CF20" s="674"/>
      <c r="CG20" s="674"/>
      <c r="CH20" s="674"/>
      <c r="CI20" s="674"/>
      <c r="CJ20" s="674"/>
      <c r="CK20" s="674"/>
      <c r="CL20" s="674"/>
      <c r="CM20" s="674"/>
      <c r="CN20" s="674"/>
      <c r="CO20" s="674"/>
      <c r="CP20" s="674"/>
      <c r="CQ20" s="675"/>
      <c r="CR20" s="640">
        <v>6384574</v>
      </c>
      <c r="CS20" s="641"/>
      <c r="CT20" s="641"/>
      <c r="CU20" s="641"/>
      <c r="CV20" s="641"/>
      <c r="CW20" s="641"/>
      <c r="CX20" s="641"/>
      <c r="CY20" s="642"/>
      <c r="CZ20" s="677">
        <v>100</v>
      </c>
      <c r="DA20" s="677"/>
      <c r="DB20" s="677"/>
      <c r="DC20" s="677"/>
      <c r="DD20" s="646">
        <v>296315</v>
      </c>
      <c r="DE20" s="641"/>
      <c r="DF20" s="641"/>
      <c r="DG20" s="641"/>
      <c r="DH20" s="641"/>
      <c r="DI20" s="641"/>
      <c r="DJ20" s="641"/>
      <c r="DK20" s="641"/>
      <c r="DL20" s="641"/>
      <c r="DM20" s="641"/>
      <c r="DN20" s="641"/>
      <c r="DO20" s="641"/>
      <c r="DP20" s="642"/>
      <c r="DQ20" s="646">
        <v>4677720</v>
      </c>
      <c r="DR20" s="641"/>
      <c r="DS20" s="641"/>
      <c r="DT20" s="641"/>
      <c r="DU20" s="641"/>
      <c r="DV20" s="641"/>
      <c r="DW20" s="641"/>
      <c r="DX20" s="641"/>
      <c r="DY20" s="641"/>
      <c r="DZ20" s="641"/>
      <c r="EA20" s="641"/>
      <c r="EB20" s="641"/>
      <c r="EC20" s="684"/>
    </row>
    <row r="21" spans="2:133" ht="11.25" customHeight="1">
      <c r="B21" s="637" t="s">
        <v>281</v>
      </c>
      <c r="C21" s="638"/>
      <c r="D21" s="638"/>
      <c r="E21" s="638"/>
      <c r="F21" s="638"/>
      <c r="G21" s="638"/>
      <c r="H21" s="638"/>
      <c r="I21" s="638"/>
      <c r="J21" s="638"/>
      <c r="K21" s="638"/>
      <c r="L21" s="638"/>
      <c r="M21" s="638"/>
      <c r="N21" s="638"/>
      <c r="O21" s="638"/>
      <c r="P21" s="638"/>
      <c r="Q21" s="639"/>
      <c r="R21" s="640">
        <v>41403</v>
      </c>
      <c r="S21" s="641"/>
      <c r="T21" s="641"/>
      <c r="U21" s="641"/>
      <c r="V21" s="641"/>
      <c r="W21" s="641"/>
      <c r="X21" s="641"/>
      <c r="Y21" s="642"/>
      <c r="Z21" s="677">
        <v>0.6</v>
      </c>
      <c r="AA21" s="677"/>
      <c r="AB21" s="677"/>
      <c r="AC21" s="677"/>
      <c r="AD21" s="678">
        <v>41403</v>
      </c>
      <c r="AE21" s="678"/>
      <c r="AF21" s="678"/>
      <c r="AG21" s="678"/>
      <c r="AH21" s="678"/>
      <c r="AI21" s="678"/>
      <c r="AJ21" s="678"/>
      <c r="AK21" s="678"/>
      <c r="AL21" s="643">
        <v>1</v>
      </c>
      <c r="AM21" s="644"/>
      <c r="AN21" s="644"/>
      <c r="AO21" s="679"/>
      <c r="AP21" s="735" t="s">
        <v>282</v>
      </c>
      <c r="AQ21" s="742"/>
      <c r="AR21" s="742"/>
      <c r="AS21" s="742"/>
      <c r="AT21" s="742"/>
      <c r="AU21" s="742"/>
      <c r="AV21" s="742"/>
      <c r="AW21" s="742"/>
      <c r="AX21" s="742"/>
      <c r="AY21" s="742"/>
      <c r="AZ21" s="742"/>
      <c r="BA21" s="742"/>
      <c r="BB21" s="742"/>
      <c r="BC21" s="742"/>
      <c r="BD21" s="742"/>
      <c r="BE21" s="742"/>
      <c r="BF21" s="737"/>
      <c r="BG21" s="640" t="s">
        <v>231</v>
      </c>
      <c r="BH21" s="641"/>
      <c r="BI21" s="641"/>
      <c r="BJ21" s="641"/>
      <c r="BK21" s="641"/>
      <c r="BL21" s="641"/>
      <c r="BM21" s="641"/>
      <c r="BN21" s="642"/>
      <c r="BO21" s="677" t="s">
        <v>237</v>
      </c>
      <c r="BP21" s="677"/>
      <c r="BQ21" s="677"/>
      <c r="BR21" s="677"/>
      <c r="BS21" s="646" t="s">
        <v>237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283</v>
      </c>
      <c r="C22" s="638"/>
      <c r="D22" s="638"/>
      <c r="E22" s="638"/>
      <c r="F22" s="638"/>
      <c r="G22" s="638"/>
      <c r="H22" s="638"/>
      <c r="I22" s="638"/>
      <c r="J22" s="638"/>
      <c r="K22" s="638"/>
      <c r="L22" s="638"/>
      <c r="M22" s="638"/>
      <c r="N22" s="638"/>
      <c r="O22" s="638"/>
      <c r="P22" s="638"/>
      <c r="Q22" s="639"/>
      <c r="R22" s="640">
        <v>329871</v>
      </c>
      <c r="S22" s="641"/>
      <c r="T22" s="641"/>
      <c r="U22" s="641"/>
      <c r="V22" s="641"/>
      <c r="W22" s="641"/>
      <c r="X22" s="641"/>
      <c r="Y22" s="642"/>
      <c r="Z22" s="677">
        <v>5</v>
      </c>
      <c r="AA22" s="677"/>
      <c r="AB22" s="677"/>
      <c r="AC22" s="677"/>
      <c r="AD22" s="678">
        <v>254663</v>
      </c>
      <c r="AE22" s="678"/>
      <c r="AF22" s="678"/>
      <c r="AG22" s="678"/>
      <c r="AH22" s="678"/>
      <c r="AI22" s="678"/>
      <c r="AJ22" s="678"/>
      <c r="AK22" s="678"/>
      <c r="AL22" s="643">
        <v>6.2</v>
      </c>
      <c r="AM22" s="644"/>
      <c r="AN22" s="644"/>
      <c r="AO22" s="679"/>
      <c r="AP22" s="735" t="s">
        <v>284</v>
      </c>
      <c r="AQ22" s="742"/>
      <c r="AR22" s="742"/>
      <c r="AS22" s="742"/>
      <c r="AT22" s="742"/>
      <c r="AU22" s="742"/>
      <c r="AV22" s="742"/>
      <c r="AW22" s="742"/>
      <c r="AX22" s="742"/>
      <c r="AY22" s="742"/>
      <c r="AZ22" s="742"/>
      <c r="BA22" s="742"/>
      <c r="BB22" s="742"/>
      <c r="BC22" s="742"/>
      <c r="BD22" s="742"/>
      <c r="BE22" s="742"/>
      <c r="BF22" s="737"/>
      <c r="BG22" s="640" t="s">
        <v>139</v>
      </c>
      <c r="BH22" s="641"/>
      <c r="BI22" s="641"/>
      <c r="BJ22" s="641"/>
      <c r="BK22" s="641"/>
      <c r="BL22" s="641"/>
      <c r="BM22" s="641"/>
      <c r="BN22" s="642"/>
      <c r="BO22" s="677" t="s">
        <v>237</v>
      </c>
      <c r="BP22" s="677"/>
      <c r="BQ22" s="677"/>
      <c r="BR22" s="677"/>
      <c r="BS22" s="646" t="s">
        <v>231</v>
      </c>
      <c r="BT22" s="641"/>
      <c r="BU22" s="641"/>
      <c r="BV22" s="641"/>
      <c r="BW22" s="641"/>
      <c r="BX22" s="641"/>
      <c r="BY22" s="641"/>
      <c r="BZ22" s="641"/>
      <c r="CA22" s="641"/>
      <c r="CB22" s="684"/>
      <c r="CD22" s="744" t="s">
        <v>285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286</v>
      </c>
      <c r="C23" s="638"/>
      <c r="D23" s="638"/>
      <c r="E23" s="638"/>
      <c r="F23" s="638"/>
      <c r="G23" s="638"/>
      <c r="H23" s="638"/>
      <c r="I23" s="638"/>
      <c r="J23" s="638"/>
      <c r="K23" s="638"/>
      <c r="L23" s="638"/>
      <c r="M23" s="638"/>
      <c r="N23" s="638"/>
      <c r="O23" s="638"/>
      <c r="P23" s="638"/>
      <c r="Q23" s="639"/>
      <c r="R23" s="640">
        <v>254663</v>
      </c>
      <c r="S23" s="641"/>
      <c r="T23" s="641"/>
      <c r="U23" s="641"/>
      <c r="V23" s="641"/>
      <c r="W23" s="641"/>
      <c r="X23" s="641"/>
      <c r="Y23" s="642"/>
      <c r="Z23" s="677">
        <v>3.9</v>
      </c>
      <c r="AA23" s="677"/>
      <c r="AB23" s="677"/>
      <c r="AC23" s="677"/>
      <c r="AD23" s="678">
        <v>254663</v>
      </c>
      <c r="AE23" s="678"/>
      <c r="AF23" s="678"/>
      <c r="AG23" s="678"/>
      <c r="AH23" s="678"/>
      <c r="AI23" s="678"/>
      <c r="AJ23" s="678"/>
      <c r="AK23" s="678"/>
      <c r="AL23" s="643">
        <v>6.2</v>
      </c>
      <c r="AM23" s="644"/>
      <c r="AN23" s="644"/>
      <c r="AO23" s="679"/>
      <c r="AP23" s="735" t="s">
        <v>287</v>
      </c>
      <c r="AQ23" s="742"/>
      <c r="AR23" s="742"/>
      <c r="AS23" s="742"/>
      <c r="AT23" s="742"/>
      <c r="AU23" s="742"/>
      <c r="AV23" s="742"/>
      <c r="AW23" s="742"/>
      <c r="AX23" s="742"/>
      <c r="AY23" s="742"/>
      <c r="AZ23" s="742"/>
      <c r="BA23" s="742"/>
      <c r="BB23" s="742"/>
      <c r="BC23" s="742"/>
      <c r="BD23" s="742"/>
      <c r="BE23" s="742"/>
      <c r="BF23" s="737"/>
      <c r="BG23" s="640" t="s">
        <v>231</v>
      </c>
      <c r="BH23" s="641"/>
      <c r="BI23" s="641"/>
      <c r="BJ23" s="641"/>
      <c r="BK23" s="641"/>
      <c r="BL23" s="641"/>
      <c r="BM23" s="641"/>
      <c r="BN23" s="642"/>
      <c r="BO23" s="677" t="s">
        <v>139</v>
      </c>
      <c r="BP23" s="677"/>
      <c r="BQ23" s="677"/>
      <c r="BR23" s="677"/>
      <c r="BS23" s="646" t="s">
        <v>231</v>
      </c>
      <c r="BT23" s="641"/>
      <c r="BU23" s="641"/>
      <c r="BV23" s="641"/>
      <c r="BW23" s="641"/>
      <c r="BX23" s="641"/>
      <c r="BY23" s="641"/>
      <c r="BZ23" s="641"/>
      <c r="CA23" s="641"/>
      <c r="CB23" s="684"/>
      <c r="CD23" s="744" t="s">
        <v>225</v>
      </c>
      <c r="CE23" s="745"/>
      <c r="CF23" s="745"/>
      <c r="CG23" s="745"/>
      <c r="CH23" s="745"/>
      <c r="CI23" s="745"/>
      <c r="CJ23" s="745"/>
      <c r="CK23" s="745"/>
      <c r="CL23" s="745"/>
      <c r="CM23" s="745"/>
      <c r="CN23" s="745"/>
      <c r="CO23" s="745"/>
      <c r="CP23" s="745"/>
      <c r="CQ23" s="746"/>
      <c r="CR23" s="744" t="s">
        <v>288</v>
      </c>
      <c r="CS23" s="745"/>
      <c r="CT23" s="745"/>
      <c r="CU23" s="745"/>
      <c r="CV23" s="745"/>
      <c r="CW23" s="745"/>
      <c r="CX23" s="745"/>
      <c r="CY23" s="746"/>
      <c r="CZ23" s="744" t="s">
        <v>289</v>
      </c>
      <c r="DA23" s="745"/>
      <c r="DB23" s="745"/>
      <c r="DC23" s="746"/>
      <c r="DD23" s="744" t="s">
        <v>290</v>
      </c>
      <c r="DE23" s="745"/>
      <c r="DF23" s="745"/>
      <c r="DG23" s="745"/>
      <c r="DH23" s="745"/>
      <c r="DI23" s="745"/>
      <c r="DJ23" s="745"/>
      <c r="DK23" s="746"/>
      <c r="DL23" s="753" t="s">
        <v>291</v>
      </c>
      <c r="DM23" s="754"/>
      <c r="DN23" s="754"/>
      <c r="DO23" s="754"/>
      <c r="DP23" s="754"/>
      <c r="DQ23" s="754"/>
      <c r="DR23" s="754"/>
      <c r="DS23" s="754"/>
      <c r="DT23" s="754"/>
      <c r="DU23" s="754"/>
      <c r="DV23" s="755"/>
      <c r="DW23" s="744" t="s">
        <v>292</v>
      </c>
      <c r="DX23" s="745"/>
      <c r="DY23" s="745"/>
      <c r="DZ23" s="745"/>
      <c r="EA23" s="745"/>
      <c r="EB23" s="745"/>
      <c r="EC23" s="746"/>
    </row>
    <row r="24" spans="2:133" ht="11.25" customHeight="1">
      <c r="B24" s="637" t="s">
        <v>293</v>
      </c>
      <c r="C24" s="638"/>
      <c r="D24" s="638"/>
      <c r="E24" s="638"/>
      <c r="F24" s="638"/>
      <c r="G24" s="638"/>
      <c r="H24" s="638"/>
      <c r="I24" s="638"/>
      <c r="J24" s="638"/>
      <c r="K24" s="638"/>
      <c r="L24" s="638"/>
      <c r="M24" s="638"/>
      <c r="N24" s="638"/>
      <c r="O24" s="638"/>
      <c r="P24" s="638"/>
      <c r="Q24" s="639"/>
      <c r="R24" s="640">
        <v>75180</v>
      </c>
      <c r="S24" s="641"/>
      <c r="T24" s="641"/>
      <c r="U24" s="641"/>
      <c r="V24" s="641"/>
      <c r="W24" s="641"/>
      <c r="X24" s="641"/>
      <c r="Y24" s="642"/>
      <c r="Z24" s="677">
        <v>1.1000000000000001</v>
      </c>
      <c r="AA24" s="677"/>
      <c r="AB24" s="677"/>
      <c r="AC24" s="677"/>
      <c r="AD24" s="678" t="s">
        <v>237</v>
      </c>
      <c r="AE24" s="678"/>
      <c r="AF24" s="678"/>
      <c r="AG24" s="678"/>
      <c r="AH24" s="678"/>
      <c r="AI24" s="678"/>
      <c r="AJ24" s="678"/>
      <c r="AK24" s="678"/>
      <c r="AL24" s="643" t="s">
        <v>231</v>
      </c>
      <c r="AM24" s="644"/>
      <c r="AN24" s="644"/>
      <c r="AO24" s="679"/>
      <c r="AP24" s="735" t="s">
        <v>294</v>
      </c>
      <c r="AQ24" s="742"/>
      <c r="AR24" s="742"/>
      <c r="AS24" s="742"/>
      <c r="AT24" s="742"/>
      <c r="AU24" s="742"/>
      <c r="AV24" s="742"/>
      <c r="AW24" s="742"/>
      <c r="AX24" s="742"/>
      <c r="AY24" s="742"/>
      <c r="AZ24" s="742"/>
      <c r="BA24" s="742"/>
      <c r="BB24" s="742"/>
      <c r="BC24" s="742"/>
      <c r="BD24" s="742"/>
      <c r="BE24" s="742"/>
      <c r="BF24" s="737"/>
      <c r="BG24" s="640" t="s">
        <v>231</v>
      </c>
      <c r="BH24" s="641"/>
      <c r="BI24" s="641"/>
      <c r="BJ24" s="641"/>
      <c r="BK24" s="641"/>
      <c r="BL24" s="641"/>
      <c r="BM24" s="641"/>
      <c r="BN24" s="642"/>
      <c r="BO24" s="677" t="s">
        <v>231</v>
      </c>
      <c r="BP24" s="677"/>
      <c r="BQ24" s="677"/>
      <c r="BR24" s="677"/>
      <c r="BS24" s="646" t="s">
        <v>231</v>
      </c>
      <c r="BT24" s="641"/>
      <c r="BU24" s="641"/>
      <c r="BV24" s="641"/>
      <c r="BW24" s="641"/>
      <c r="BX24" s="641"/>
      <c r="BY24" s="641"/>
      <c r="BZ24" s="641"/>
      <c r="CA24" s="641"/>
      <c r="CB24" s="684"/>
      <c r="CD24" s="698" t="s">
        <v>295</v>
      </c>
      <c r="CE24" s="699"/>
      <c r="CF24" s="699"/>
      <c r="CG24" s="699"/>
      <c r="CH24" s="699"/>
      <c r="CI24" s="699"/>
      <c r="CJ24" s="699"/>
      <c r="CK24" s="699"/>
      <c r="CL24" s="699"/>
      <c r="CM24" s="699"/>
      <c r="CN24" s="699"/>
      <c r="CO24" s="699"/>
      <c r="CP24" s="699"/>
      <c r="CQ24" s="700"/>
      <c r="CR24" s="695">
        <v>3119734</v>
      </c>
      <c r="CS24" s="696"/>
      <c r="CT24" s="696"/>
      <c r="CU24" s="696"/>
      <c r="CV24" s="696"/>
      <c r="CW24" s="696"/>
      <c r="CX24" s="696"/>
      <c r="CY24" s="739"/>
      <c r="CZ24" s="740">
        <v>48.9</v>
      </c>
      <c r="DA24" s="713"/>
      <c r="DB24" s="713"/>
      <c r="DC24" s="743"/>
      <c r="DD24" s="738">
        <v>2007120</v>
      </c>
      <c r="DE24" s="696"/>
      <c r="DF24" s="696"/>
      <c r="DG24" s="696"/>
      <c r="DH24" s="696"/>
      <c r="DI24" s="696"/>
      <c r="DJ24" s="696"/>
      <c r="DK24" s="739"/>
      <c r="DL24" s="738">
        <v>1984767</v>
      </c>
      <c r="DM24" s="696"/>
      <c r="DN24" s="696"/>
      <c r="DO24" s="696"/>
      <c r="DP24" s="696"/>
      <c r="DQ24" s="696"/>
      <c r="DR24" s="696"/>
      <c r="DS24" s="696"/>
      <c r="DT24" s="696"/>
      <c r="DU24" s="696"/>
      <c r="DV24" s="739"/>
      <c r="DW24" s="740">
        <v>45.5</v>
      </c>
      <c r="DX24" s="713"/>
      <c r="DY24" s="713"/>
      <c r="DZ24" s="713"/>
      <c r="EA24" s="713"/>
      <c r="EB24" s="713"/>
      <c r="EC24" s="741"/>
    </row>
    <row r="25" spans="2:133" ht="11.25" customHeight="1">
      <c r="B25" s="637" t="s">
        <v>296</v>
      </c>
      <c r="C25" s="638"/>
      <c r="D25" s="638"/>
      <c r="E25" s="638"/>
      <c r="F25" s="638"/>
      <c r="G25" s="638"/>
      <c r="H25" s="638"/>
      <c r="I25" s="638"/>
      <c r="J25" s="638"/>
      <c r="K25" s="638"/>
      <c r="L25" s="638"/>
      <c r="M25" s="638"/>
      <c r="N25" s="638"/>
      <c r="O25" s="638"/>
      <c r="P25" s="638"/>
      <c r="Q25" s="639"/>
      <c r="R25" s="640">
        <v>28</v>
      </c>
      <c r="S25" s="641"/>
      <c r="T25" s="641"/>
      <c r="U25" s="641"/>
      <c r="V25" s="641"/>
      <c r="W25" s="641"/>
      <c r="X25" s="641"/>
      <c r="Y25" s="642"/>
      <c r="Z25" s="677">
        <v>0</v>
      </c>
      <c r="AA25" s="677"/>
      <c r="AB25" s="677"/>
      <c r="AC25" s="677"/>
      <c r="AD25" s="678" t="s">
        <v>231</v>
      </c>
      <c r="AE25" s="678"/>
      <c r="AF25" s="678"/>
      <c r="AG25" s="678"/>
      <c r="AH25" s="678"/>
      <c r="AI25" s="678"/>
      <c r="AJ25" s="678"/>
      <c r="AK25" s="678"/>
      <c r="AL25" s="643" t="s">
        <v>139</v>
      </c>
      <c r="AM25" s="644"/>
      <c r="AN25" s="644"/>
      <c r="AO25" s="679"/>
      <c r="AP25" s="735" t="s">
        <v>297</v>
      </c>
      <c r="AQ25" s="742"/>
      <c r="AR25" s="742"/>
      <c r="AS25" s="742"/>
      <c r="AT25" s="742"/>
      <c r="AU25" s="742"/>
      <c r="AV25" s="742"/>
      <c r="AW25" s="742"/>
      <c r="AX25" s="742"/>
      <c r="AY25" s="742"/>
      <c r="AZ25" s="742"/>
      <c r="BA25" s="742"/>
      <c r="BB25" s="742"/>
      <c r="BC25" s="742"/>
      <c r="BD25" s="742"/>
      <c r="BE25" s="742"/>
      <c r="BF25" s="737"/>
      <c r="BG25" s="640" t="s">
        <v>237</v>
      </c>
      <c r="BH25" s="641"/>
      <c r="BI25" s="641"/>
      <c r="BJ25" s="641"/>
      <c r="BK25" s="641"/>
      <c r="BL25" s="641"/>
      <c r="BM25" s="641"/>
      <c r="BN25" s="642"/>
      <c r="BO25" s="677" t="s">
        <v>231</v>
      </c>
      <c r="BP25" s="677"/>
      <c r="BQ25" s="677"/>
      <c r="BR25" s="677"/>
      <c r="BS25" s="646" t="s">
        <v>237</v>
      </c>
      <c r="BT25" s="641"/>
      <c r="BU25" s="641"/>
      <c r="BV25" s="641"/>
      <c r="BW25" s="641"/>
      <c r="BX25" s="641"/>
      <c r="BY25" s="641"/>
      <c r="BZ25" s="641"/>
      <c r="CA25" s="641"/>
      <c r="CB25" s="684"/>
      <c r="CD25" s="673" t="s">
        <v>298</v>
      </c>
      <c r="CE25" s="674"/>
      <c r="CF25" s="674"/>
      <c r="CG25" s="674"/>
      <c r="CH25" s="674"/>
      <c r="CI25" s="674"/>
      <c r="CJ25" s="674"/>
      <c r="CK25" s="674"/>
      <c r="CL25" s="674"/>
      <c r="CM25" s="674"/>
      <c r="CN25" s="674"/>
      <c r="CO25" s="674"/>
      <c r="CP25" s="674"/>
      <c r="CQ25" s="675"/>
      <c r="CR25" s="640">
        <v>953220</v>
      </c>
      <c r="CS25" s="659"/>
      <c r="CT25" s="659"/>
      <c r="CU25" s="659"/>
      <c r="CV25" s="659"/>
      <c r="CW25" s="659"/>
      <c r="CX25" s="659"/>
      <c r="CY25" s="660"/>
      <c r="CZ25" s="643">
        <v>14.9</v>
      </c>
      <c r="DA25" s="661"/>
      <c r="DB25" s="661"/>
      <c r="DC25" s="662"/>
      <c r="DD25" s="646">
        <v>868620</v>
      </c>
      <c r="DE25" s="659"/>
      <c r="DF25" s="659"/>
      <c r="DG25" s="659"/>
      <c r="DH25" s="659"/>
      <c r="DI25" s="659"/>
      <c r="DJ25" s="659"/>
      <c r="DK25" s="660"/>
      <c r="DL25" s="646">
        <v>846930</v>
      </c>
      <c r="DM25" s="659"/>
      <c r="DN25" s="659"/>
      <c r="DO25" s="659"/>
      <c r="DP25" s="659"/>
      <c r="DQ25" s="659"/>
      <c r="DR25" s="659"/>
      <c r="DS25" s="659"/>
      <c r="DT25" s="659"/>
      <c r="DU25" s="659"/>
      <c r="DV25" s="660"/>
      <c r="DW25" s="643">
        <v>19.399999999999999</v>
      </c>
      <c r="DX25" s="661"/>
      <c r="DY25" s="661"/>
      <c r="DZ25" s="661"/>
      <c r="EA25" s="661"/>
      <c r="EB25" s="661"/>
      <c r="EC25" s="676"/>
    </row>
    <row r="26" spans="2:133" ht="11.25" customHeight="1">
      <c r="B26" s="637" t="s">
        <v>299</v>
      </c>
      <c r="C26" s="638"/>
      <c r="D26" s="638"/>
      <c r="E26" s="638"/>
      <c r="F26" s="638"/>
      <c r="G26" s="638"/>
      <c r="H26" s="638"/>
      <c r="I26" s="638"/>
      <c r="J26" s="638"/>
      <c r="K26" s="638"/>
      <c r="L26" s="638"/>
      <c r="M26" s="638"/>
      <c r="N26" s="638"/>
      <c r="O26" s="638"/>
      <c r="P26" s="638"/>
      <c r="Q26" s="639"/>
      <c r="R26" s="640">
        <v>4129246</v>
      </c>
      <c r="S26" s="641"/>
      <c r="T26" s="641"/>
      <c r="U26" s="641"/>
      <c r="V26" s="641"/>
      <c r="W26" s="641"/>
      <c r="X26" s="641"/>
      <c r="Y26" s="642"/>
      <c r="Z26" s="677">
        <v>63</v>
      </c>
      <c r="AA26" s="677"/>
      <c r="AB26" s="677"/>
      <c r="AC26" s="677"/>
      <c r="AD26" s="678">
        <v>4054038</v>
      </c>
      <c r="AE26" s="678"/>
      <c r="AF26" s="678"/>
      <c r="AG26" s="678"/>
      <c r="AH26" s="678"/>
      <c r="AI26" s="678"/>
      <c r="AJ26" s="678"/>
      <c r="AK26" s="678"/>
      <c r="AL26" s="643">
        <v>98.2</v>
      </c>
      <c r="AM26" s="644"/>
      <c r="AN26" s="644"/>
      <c r="AO26" s="679"/>
      <c r="AP26" s="735" t="s">
        <v>300</v>
      </c>
      <c r="AQ26" s="736"/>
      <c r="AR26" s="736"/>
      <c r="AS26" s="736"/>
      <c r="AT26" s="736"/>
      <c r="AU26" s="736"/>
      <c r="AV26" s="736"/>
      <c r="AW26" s="736"/>
      <c r="AX26" s="736"/>
      <c r="AY26" s="736"/>
      <c r="AZ26" s="736"/>
      <c r="BA26" s="736"/>
      <c r="BB26" s="736"/>
      <c r="BC26" s="736"/>
      <c r="BD26" s="736"/>
      <c r="BE26" s="736"/>
      <c r="BF26" s="737"/>
      <c r="BG26" s="640" t="s">
        <v>231</v>
      </c>
      <c r="BH26" s="641"/>
      <c r="BI26" s="641"/>
      <c r="BJ26" s="641"/>
      <c r="BK26" s="641"/>
      <c r="BL26" s="641"/>
      <c r="BM26" s="641"/>
      <c r="BN26" s="642"/>
      <c r="BO26" s="677" t="s">
        <v>237</v>
      </c>
      <c r="BP26" s="677"/>
      <c r="BQ26" s="677"/>
      <c r="BR26" s="677"/>
      <c r="BS26" s="646" t="s">
        <v>231</v>
      </c>
      <c r="BT26" s="641"/>
      <c r="BU26" s="641"/>
      <c r="BV26" s="641"/>
      <c r="BW26" s="641"/>
      <c r="BX26" s="641"/>
      <c r="BY26" s="641"/>
      <c r="BZ26" s="641"/>
      <c r="CA26" s="641"/>
      <c r="CB26" s="684"/>
      <c r="CD26" s="673" t="s">
        <v>301</v>
      </c>
      <c r="CE26" s="674"/>
      <c r="CF26" s="674"/>
      <c r="CG26" s="674"/>
      <c r="CH26" s="674"/>
      <c r="CI26" s="674"/>
      <c r="CJ26" s="674"/>
      <c r="CK26" s="674"/>
      <c r="CL26" s="674"/>
      <c r="CM26" s="674"/>
      <c r="CN26" s="674"/>
      <c r="CO26" s="674"/>
      <c r="CP26" s="674"/>
      <c r="CQ26" s="675"/>
      <c r="CR26" s="640">
        <v>623000</v>
      </c>
      <c r="CS26" s="641"/>
      <c r="CT26" s="641"/>
      <c r="CU26" s="641"/>
      <c r="CV26" s="641"/>
      <c r="CW26" s="641"/>
      <c r="CX26" s="641"/>
      <c r="CY26" s="642"/>
      <c r="CZ26" s="643">
        <v>9.8000000000000007</v>
      </c>
      <c r="DA26" s="661"/>
      <c r="DB26" s="661"/>
      <c r="DC26" s="662"/>
      <c r="DD26" s="646">
        <v>546177</v>
      </c>
      <c r="DE26" s="641"/>
      <c r="DF26" s="641"/>
      <c r="DG26" s="641"/>
      <c r="DH26" s="641"/>
      <c r="DI26" s="641"/>
      <c r="DJ26" s="641"/>
      <c r="DK26" s="642"/>
      <c r="DL26" s="646" t="s">
        <v>231</v>
      </c>
      <c r="DM26" s="641"/>
      <c r="DN26" s="641"/>
      <c r="DO26" s="641"/>
      <c r="DP26" s="641"/>
      <c r="DQ26" s="641"/>
      <c r="DR26" s="641"/>
      <c r="DS26" s="641"/>
      <c r="DT26" s="641"/>
      <c r="DU26" s="641"/>
      <c r="DV26" s="642"/>
      <c r="DW26" s="643" t="s">
        <v>237</v>
      </c>
      <c r="DX26" s="661"/>
      <c r="DY26" s="661"/>
      <c r="DZ26" s="661"/>
      <c r="EA26" s="661"/>
      <c r="EB26" s="661"/>
      <c r="EC26" s="676"/>
    </row>
    <row r="27" spans="2:133" ht="11.25" customHeight="1">
      <c r="B27" s="637" t="s">
        <v>302</v>
      </c>
      <c r="C27" s="638"/>
      <c r="D27" s="638"/>
      <c r="E27" s="638"/>
      <c r="F27" s="638"/>
      <c r="G27" s="638"/>
      <c r="H27" s="638"/>
      <c r="I27" s="638"/>
      <c r="J27" s="638"/>
      <c r="K27" s="638"/>
      <c r="L27" s="638"/>
      <c r="M27" s="638"/>
      <c r="N27" s="638"/>
      <c r="O27" s="638"/>
      <c r="P27" s="638"/>
      <c r="Q27" s="639"/>
      <c r="R27" s="640">
        <v>2730</v>
      </c>
      <c r="S27" s="641"/>
      <c r="T27" s="641"/>
      <c r="U27" s="641"/>
      <c r="V27" s="641"/>
      <c r="W27" s="641"/>
      <c r="X27" s="641"/>
      <c r="Y27" s="642"/>
      <c r="Z27" s="677">
        <v>0</v>
      </c>
      <c r="AA27" s="677"/>
      <c r="AB27" s="677"/>
      <c r="AC27" s="677"/>
      <c r="AD27" s="678">
        <v>2730</v>
      </c>
      <c r="AE27" s="678"/>
      <c r="AF27" s="678"/>
      <c r="AG27" s="678"/>
      <c r="AH27" s="678"/>
      <c r="AI27" s="678"/>
      <c r="AJ27" s="678"/>
      <c r="AK27" s="678"/>
      <c r="AL27" s="643">
        <v>0.1</v>
      </c>
      <c r="AM27" s="644"/>
      <c r="AN27" s="644"/>
      <c r="AO27" s="679"/>
      <c r="AP27" s="637" t="s">
        <v>303</v>
      </c>
      <c r="AQ27" s="638"/>
      <c r="AR27" s="638"/>
      <c r="AS27" s="638"/>
      <c r="AT27" s="638"/>
      <c r="AU27" s="638"/>
      <c r="AV27" s="638"/>
      <c r="AW27" s="638"/>
      <c r="AX27" s="638"/>
      <c r="AY27" s="638"/>
      <c r="AZ27" s="638"/>
      <c r="BA27" s="638"/>
      <c r="BB27" s="638"/>
      <c r="BC27" s="638"/>
      <c r="BD27" s="638"/>
      <c r="BE27" s="638"/>
      <c r="BF27" s="639"/>
      <c r="BG27" s="640">
        <v>3162184</v>
      </c>
      <c r="BH27" s="641"/>
      <c r="BI27" s="641"/>
      <c r="BJ27" s="641"/>
      <c r="BK27" s="641"/>
      <c r="BL27" s="641"/>
      <c r="BM27" s="641"/>
      <c r="BN27" s="642"/>
      <c r="BO27" s="677">
        <v>100</v>
      </c>
      <c r="BP27" s="677"/>
      <c r="BQ27" s="677"/>
      <c r="BR27" s="677"/>
      <c r="BS27" s="646" t="s">
        <v>237</v>
      </c>
      <c r="BT27" s="641"/>
      <c r="BU27" s="641"/>
      <c r="BV27" s="641"/>
      <c r="BW27" s="641"/>
      <c r="BX27" s="641"/>
      <c r="BY27" s="641"/>
      <c r="BZ27" s="641"/>
      <c r="CA27" s="641"/>
      <c r="CB27" s="684"/>
      <c r="CD27" s="673" t="s">
        <v>304</v>
      </c>
      <c r="CE27" s="674"/>
      <c r="CF27" s="674"/>
      <c r="CG27" s="674"/>
      <c r="CH27" s="674"/>
      <c r="CI27" s="674"/>
      <c r="CJ27" s="674"/>
      <c r="CK27" s="674"/>
      <c r="CL27" s="674"/>
      <c r="CM27" s="674"/>
      <c r="CN27" s="674"/>
      <c r="CO27" s="674"/>
      <c r="CP27" s="674"/>
      <c r="CQ27" s="675"/>
      <c r="CR27" s="640">
        <v>1533237</v>
      </c>
      <c r="CS27" s="659"/>
      <c r="CT27" s="659"/>
      <c r="CU27" s="659"/>
      <c r="CV27" s="659"/>
      <c r="CW27" s="659"/>
      <c r="CX27" s="659"/>
      <c r="CY27" s="660"/>
      <c r="CZ27" s="643">
        <v>24</v>
      </c>
      <c r="DA27" s="661"/>
      <c r="DB27" s="661"/>
      <c r="DC27" s="662"/>
      <c r="DD27" s="646">
        <v>505223</v>
      </c>
      <c r="DE27" s="659"/>
      <c r="DF27" s="659"/>
      <c r="DG27" s="659"/>
      <c r="DH27" s="659"/>
      <c r="DI27" s="659"/>
      <c r="DJ27" s="659"/>
      <c r="DK27" s="660"/>
      <c r="DL27" s="646">
        <v>504560</v>
      </c>
      <c r="DM27" s="659"/>
      <c r="DN27" s="659"/>
      <c r="DO27" s="659"/>
      <c r="DP27" s="659"/>
      <c r="DQ27" s="659"/>
      <c r="DR27" s="659"/>
      <c r="DS27" s="659"/>
      <c r="DT27" s="659"/>
      <c r="DU27" s="659"/>
      <c r="DV27" s="660"/>
      <c r="DW27" s="643">
        <v>11.6</v>
      </c>
      <c r="DX27" s="661"/>
      <c r="DY27" s="661"/>
      <c r="DZ27" s="661"/>
      <c r="EA27" s="661"/>
      <c r="EB27" s="661"/>
      <c r="EC27" s="676"/>
    </row>
    <row r="28" spans="2:133" ht="11.25" customHeight="1">
      <c r="B28" s="637" t="s">
        <v>305</v>
      </c>
      <c r="C28" s="638"/>
      <c r="D28" s="638"/>
      <c r="E28" s="638"/>
      <c r="F28" s="638"/>
      <c r="G28" s="638"/>
      <c r="H28" s="638"/>
      <c r="I28" s="638"/>
      <c r="J28" s="638"/>
      <c r="K28" s="638"/>
      <c r="L28" s="638"/>
      <c r="M28" s="638"/>
      <c r="N28" s="638"/>
      <c r="O28" s="638"/>
      <c r="P28" s="638"/>
      <c r="Q28" s="639"/>
      <c r="R28" s="640">
        <v>104613</v>
      </c>
      <c r="S28" s="641"/>
      <c r="T28" s="641"/>
      <c r="U28" s="641"/>
      <c r="V28" s="641"/>
      <c r="W28" s="641"/>
      <c r="X28" s="641"/>
      <c r="Y28" s="642"/>
      <c r="Z28" s="677">
        <v>1.6</v>
      </c>
      <c r="AA28" s="677"/>
      <c r="AB28" s="677"/>
      <c r="AC28" s="677"/>
      <c r="AD28" s="678" t="s">
        <v>231</v>
      </c>
      <c r="AE28" s="678"/>
      <c r="AF28" s="678"/>
      <c r="AG28" s="678"/>
      <c r="AH28" s="678"/>
      <c r="AI28" s="678"/>
      <c r="AJ28" s="678"/>
      <c r="AK28" s="678"/>
      <c r="AL28" s="643" t="s">
        <v>231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306</v>
      </c>
      <c r="CE28" s="674"/>
      <c r="CF28" s="674"/>
      <c r="CG28" s="674"/>
      <c r="CH28" s="674"/>
      <c r="CI28" s="674"/>
      <c r="CJ28" s="674"/>
      <c r="CK28" s="674"/>
      <c r="CL28" s="674"/>
      <c r="CM28" s="674"/>
      <c r="CN28" s="674"/>
      <c r="CO28" s="674"/>
      <c r="CP28" s="674"/>
      <c r="CQ28" s="675"/>
      <c r="CR28" s="640">
        <v>633277</v>
      </c>
      <c r="CS28" s="641"/>
      <c r="CT28" s="641"/>
      <c r="CU28" s="641"/>
      <c r="CV28" s="641"/>
      <c r="CW28" s="641"/>
      <c r="CX28" s="641"/>
      <c r="CY28" s="642"/>
      <c r="CZ28" s="643">
        <v>9.9</v>
      </c>
      <c r="DA28" s="661"/>
      <c r="DB28" s="661"/>
      <c r="DC28" s="662"/>
      <c r="DD28" s="646">
        <v>633277</v>
      </c>
      <c r="DE28" s="641"/>
      <c r="DF28" s="641"/>
      <c r="DG28" s="641"/>
      <c r="DH28" s="641"/>
      <c r="DI28" s="641"/>
      <c r="DJ28" s="641"/>
      <c r="DK28" s="642"/>
      <c r="DL28" s="646">
        <v>633277</v>
      </c>
      <c r="DM28" s="641"/>
      <c r="DN28" s="641"/>
      <c r="DO28" s="641"/>
      <c r="DP28" s="641"/>
      <c r="DQ28" s="641"/>
      <c r="DR28" s="641"/>
      <c r="DS28" s="641"/>
      <c r="DT28" s="641"/>
      <c r="DU28" s="641"/>
      <c r="DV28" s="642"/>
      <c r="DW28" s="643">
        <v>14.5</v>
      </c>
      <c r="DX28" s="661"/>
      <c r="DY28" s="661"/>
      <c r="DZ28" s="661"/>
      <c r="EA28" s="661"/>
      <c r="EB28" s="661"/>
      <c r="EC28" s="676"/>
    </row>
    <row r="29" spans="2:133" ht="11.25" customHeight="1">
      <c r="B29" s="637" t="s">
        <v>307</v>
      </c>
      <c r="C29" s="638"/>
      <c r="D29" s="638"/>
      <c r="E29" s="638"/>
      <c r="F29" s="638"/>
      <c r="G29" s="638"/>
      <c r="H29" s="638"/>
      <c r="I29" s="638"/>
      <c r="J29" s="638"/>
      <c r="K29" s="638"/>
      <c r="L29" s="638"/>
      <c r="M29" s="638"/>
      <c r="N29" s="638"/>
      <c r="O29" s="638"/>
      <c r="P29" s="638"/>
      <c r="Q29" s="639"/>
      <c r="R29" s="640">
        <v>47094</v>
      </c>
      <c r="S29" s="641"/>
      <c r="T29" s="641"/>
      <c r="U29" s="641"/>
      <c r="V29" s="641"/>
      <c r="W29" s="641"/>
      <c r="X29" s="641"/>
      <c r="Y29" s="642"/>
      <c r="Z29" s="677">
        <v>0.7</v>
      </c>
      <c r="AA29" s="677"/>
      <c r="AB29" s="677"/>
      <c r="AC29" s="677"/>
      <c r="AD29" s="678">
        <v>34061</v>
      </c>
      <c r="AE29" s="678"/>
      <c r="AF29" s="678"/>
      <c r="AG29" s="678"/>
      <c r="AH29" s="678"/>
      <c r="AI29" s="678"/>
      <c r="AJ29" s="678"/>
      <c r="AK29" s="678"/>
      <c r="AL29" s="643">
        <v>0.8</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308</v>
      </c>
      <c r="CE29" s="730"/>
      <c r="CF29" s="673" t="s">
        <v>309</v>
      </c>
      <c r="CG29" s="674"/>
      <c r="CH29" s="674"/>
      <c r="CI29" s="674"/>
      <c r="CJ29" s="674"/>
      <c r="CK29" s="674"/>
      <c r="CL29" s="674"/>
      <c r="CM29" s="674"/>
      <c r="CN29" s="674"/>
      <c r="CO29" s="674"/>
      <c r="CP29" s="674"/>
      <c r="CQ29" s="675"/>
      <c r="CR29" s="640">
        <v>633277</v>
      </c>
      <c r="CS29" s="659"/>
      <c r="CT29" s="659"/>
      <c r="CU29" s="659"/>
      <c r="CV29" s="659"/>
      <c r="CW29" s="659"/>
      <c r="CX29" s="659"/>
      <c r="CY29" s="660"/>
      <c r="CZ29" s="643">
        <v>9.9</v>
      </c>
      <c r="DA29" s="661"/>
      <c r="DB29" s="661"/>
      <c r="DC29" s="662"/>
      <c r="DD29" s="646">
        <v>633277</v>
      </c>
      <c r="DE29" s="659"/>
      <c r="DF29" s="659"/>
      <c r="DG29" s="659"/>
      <c r="DH29" s="659"/>
      <c r="DI29" s="659"/>
      <c r="DJ29" s="659"/>
      <c r="DK29" s="660"/>
      <c r="DL29" s="646">
        <v>633277</v>
      </c>
      <c r="DM29" s="659"/>
      <c r="DN29" s="659"/>
      <c r="DO29" s="659"/>
      <c r="DP29" s="659"/>
      <c r="DQ29" s="659"/>
      <c r="DR29" s="659"/>
      <c r="DS29" s="659"/>
      <c r="DT29" s="659"/>
      <c r="DU29" s="659"/>
      <c r="DV29" s="660"/>
      <c r="DW29" s="643">
        <v>14.5</v>
      </c>
      <c r="DX29" s="661"/>
      <c r="DY29" s="661"/>
      <c r="DZ29" s="661"/>
      <c r="EA29" s="661"/>
      <c r="EB29" s="661"/>
      <c r="EC29" s="676"/>
    </row>
    <row r="30" spans="2:133" ht="11.25" customHeight="1">
      <c r="B30" s="637" t="s">
        <v>310</v>
      </c>
      <c r="C30" s="638"/>
      <c r="D30" s="638"/>
      <c r="E30" s="638"/>
      <c r="F30" s="638"/>
      <c r="G30" s="638"/>
      <c r="H30" s="638"/>
      <c r="I30" s="638"/>
      <c r="J30" s="638"/>
      <c r="K30" s="638"/>
      <c r="L30" s="638"/>
      <c r="M30" s="638"/>
      <c r="N30" s="638"/>
      <c r="O30" s="638"/>
      <c r="P30" s="638"/>
      <c r="Q30" s="639"/>
      <c r="R30" s="640">
        <v>10622</v>
      </c>
      <c r="S30" s="641"/>
      <c r="T30" s="641"/>
      <c r="U30" s="641"/>
      <c r="V30" s="641"/>
      <c r="W30" s="641"/>
      <c r="X30" s="641"/>
      <c r="Y30" s="642"/>
      <c r="Z30" s="677">
        <v>0.2</v>
      </c>
      <c r="AA30" s="677"/>
      <c r="AB30" s="677"/>
      <c r="AC30" s="677"/>
      <c r="AD30" s="678" t="s">
        <v>231</v>
      </c>
      <c r="AE30" s="678"/>
      <c r="AF30" s="678"/>
      <c r="AG30" s="678"/>
      <c r="AH30" s="678"/>
      <c r="AI30" s="678"/>
      <c r="AJ30" s="678"/>
      <c r="AK30" s="678"/>
      <c r="AL30" s="643" t="s">
        <v>139</v>
      </c>
      <c r="AM30" s="644"/>
      <c r="AN30" s="644"/>
      <c r="AO30" s="679"/>
      <c r="AP30" s="701" t="s">
        <v>225</v>
      </c>
      <c r="AQ30" s="702"/>
      <c r="AR30" s="702"/>
      <c r="AS30" s="702"/>
      <c r="AT30" s="702"/>
      <c r="AU30" s="702"/>
      <c r="AV30" s="702"/>
      <c r="AW30" s="702"/>
      <c r="AX30" s="702"/>
      <c r="AY30" s="702"/>
      <c r="AZ30" s="702"/>
      <c r="BA30" s="702"/>
      <c r="BB30" s="702"/>
      <c r="BC30" s="702"/>
      <c r="BD30" s="702"/>
      <c r="BE30" s="702"/>
      <c r="BF30" s="703"/>
      <c r="BG30" s="701" t="s">
        <v>311</v>
      </c>
      <c r="BH30" s="726"/>
      <c r="BI30" s="726"/>
      <c r="BJ30" s="726"/>
      <c r="BK30" s="726"/>
      <c r="BL30" s="726"/>
      <c r="BM30" s="726"/>
      <c r="BN30" s="726"/>
      <c r="BO30" s="726"/>
      <c r="BP30" s="726"/>
      <c r="BQ30" s="727"/>
      <c r="BR30" s="701" t="s">
        <v>312</v>
      </c>
      <c r="BS30" s="726"/>
      <c r="BT30" s="726"/>
      <c r="BU30" s="726"/>
      <c r="BV30" s="726"/>
      <c r="BW30" s="726"/>
      <c r="BX30" s="726"/>
      <c r="BY30" s="726"/>
      <c r="BZ30" s="726"/>
      <c r="CA30" s="726"/>
      <c r="CB30" s="727"/>
      <c r="CD30" s="731"/>
      <c r="CE30" s="732"/>
      <c r="CF30" s="673" t="s">
        <v>313</v>
      </c>
      <c r="CG30" s="674"/>
      <c r="CH30" s="674"/>
      <c r="CI30" s="674"/>
      <c r="CJ30" s="674"/>
      <c r="CK30" s="674"/>
      <c r="CL30" s="674"/>
      <c r="CM30" s="674"/>
      <c r="CN30" s="674"/>
      <c r="CO30" s="674"/>
      <c r="CP30" s="674"/>
      <c r="CQ30" s="675"/>
      <c r="CR30" s="640">
        <v>592404</v>
      </c>
      <c r="CS30" s="641"/>
      <c r="CT30" s="641"/>
      <c r="CU30" s="641"/>
      <c r="CV30" s="641"/>
      <c r="CW30" s="641"/>
      <c r="CX30" s="641"/>
      <c r="CY30" s="642"/>
      <c r="CZ30" s="643">
        <v>9.3000000000000007</v>
      </c>
      <c r="DA30" s="661"/>
      <c r="DB30" s="661"/>
      <c r="DC30" s="662"/>
      <c r="DD30" s="646">
        <v>592404</v>
      </c>
      <c r="DE30" s="641"/>
      <c r="DF30" s="641"/>
      <c r="DG30" s="641"/>
      <c r="DH30" s="641"/>
      <c r="DI30" s="641"/>
      <c r="DJ30" s="641"/>
      <c r="DK30" s="642"/>
      <c r="DL30" s="646">
        <v>592404</v>
      </c>
      <c r="DM30" s="641"/>
      <c r="DN30" s="641"/>
      <c r="DO30" s="641"/>
      <c r="DP30" s="641"/>
      <c r="DQ30" s="641"/>
      <c r="DR30" s="641"/>
      <c r="DS30" s="641"/>
      <c r="DT30" s="641"/>
      <c r="DU30" s="641"/>
      <c r="DV30" s="642"/>
      <c r="DW30" s="643">
        <v>13.6</v>
      </c>
      <c r="DX30" s="661"/>
      <c r="DY30" s="661"/>
      <c r="DZ30" s="661"/>
      <c r="EA30" s="661"/>
      <c r="EB30" s="661"/>
      <c r="EC30" s="676"/>
    </row>
    <row r="31" spans="2:133" ht="11.25" customHeight="1">
      <c r="B31" s="637" t="s">
        <v>314</v>
      </c>
      <c r="C31" s="638"/>
      <c r="D31" s="638"/>
      <c r="E31" s="638"/>
      <c r="F31" s="638"/>
      <c r="G31" s="638"/>
      <c r="H31" s="638"/>
      <c r="I31" s="638"/>
      <c r="J31" s="638"/>
      <c r="K31" s="638"/>
      <c r="L31" s="638"/>
      <c r="M31" s="638"/>
      <c r="N31" s="638"/>
      <c r="O31" s="638"/>
      <c r="P31" s="638"/>
      <c r="Q31" s="639"/>
      <c r="R31" s="640">
        <v>951000</v>
      </c>
      <c r="S31" s="641"/>
      <c r="T31" s="641"/>
      <c r="U31" s="641"/>
      <c r="V31" s="641"/>
      <c r="W31" s="641"/>
      <c r="X31" s="641"/>
      <c r="Y31" s="642"/>
      <c r="Z31" s="677">
        <v>14.5</v>
      </c>
      <c r="AA31" s="677"/>
      <c r="AB31" s="677"/>
      <c r="AC31" s="677"/>
      <c r="AD31" s="678" t="s">
        <v>231</v>
      </c>
      <c r="AE31" s="678"/>
      <c r="AF31" s="678"/>
      <c r="AG31" s="678"/>
      <c r="AH31" s="678"/>
      <c r="AI31" s="678"/>
      <c r="AJ31" s="678"/>
      <c r="AK31" s="678"/>
      <c r="AL31" s="643" t="s">
        <v>231</v>
      </c>
      <c r="AM31" s="644"/>
      <c r="AN31" s="644"/>
      <c r="AO31" s="679"/>
      <c r="AP31" s="715" t="s">
        <v>315</v>
      </c>
      <c r="AQ31" s="716"/>
      <c r="AR31" s="716"/>
      <c r="AS31" s="716"/>
      <c r="AT31" s="721" t="s">
        <v>316</v>
      </c>
      <c r="AU31" s="231"/>
      <c r="AV31" s="231"/>
      <c r="AW31" s="231"/>
      <c r="AX31" s="708" t="s">
        <v>191</v>
      </c>
      <c r="AY31" s="709"/>
      <c r="AZ31" s="709"/>
      <c r="BA31" s="709"/>
      <c r="BB31" s="709"/>
      <c r="BC31" s="709"/>
      <c r="BD31" s="709"/>
      <c r="BE31" s="709"/>
      <c r="BF31" s="710"/>
      <c r="BG31" s="711">
        <v>99.1</v>
      </c>
      <c r="BH31" s="712"/>
      <c r="BI31" s="712"/>
      <c r="BJ31" s="712"/>
      <c r="BK31" s="712"/>
      <c r="BL31" s="712"/>
      <c r="BM31" s="713">
        <v>97.7</v>
      </c>
      <c r="BN31" s="712"/>
      <c r="BO31" s="712"/>
      <c r="BP31" s="712"/>
      <c r="BQ31" s="714"/>
      <c r="BR31" s="711">
        <v>99.2</v>
      </c>
      <c r="BS31" s="712"/>
      <c r="BT31" s="712"/>
      <c r="BU31" s="712"/>
      <c r="BV31" s="712"/>
      <c r="BW31" s="712"/>
      <c r="BX31" s="713">
        <v>97.5</v>
      </c>
      <c r="BY31" s="712"/>
      <c r="BZ31" s="712"/>
      <c r="CA31" s="712"/>
      <c r="CB31" s="714"/>
      <c r="CD31" s="731"/>
      <c r="CE31" s="732"/>
      <c r="CF31" s="673" t="s">
        <v>317</v>
      </c>
      <c r="CG31" s="674"/>
      <c r="CH31" s="674"/>
      <c r="CI31" s="674"/>
      <c r="CJ31" s="674"/>
      <c r="CK31" s="674"/>
      <c r="CL31" s="674"/>
      <c r="CM31" s="674"/>
      <c r="CN31" s="674"/>
      <c r="CO31" s="674"/>
      <c r="CP31" s="674"/>
      <c r="CQ31" s="675"/>
      <c r="CR31" s="640">
        <v>40873</v>
      </c>
      <c r="CS31" s="659"/>
      <c r="CT31" s="659"/>
      <c r="CU31" s="659"/>
      <c r="CV31" s="659"/>
      <c r="CW31" s="659"/>
      <c r="CX31" s="659"/>
      <c r="CY31" s="660"/>
      <c r="CZ31" s="643">
        <v>0.6</v>
      </c>
      <c r="DA31" s="661"/>
      <c r="DB31" s="661"/>
      <c r="DC31" s="662"/>
      <c r="DD31" s="646">
        <v>40873</v>
      </c>
      <c r="DE31" s="659"/>
      <c r="DF31" s="659"/>
      <c r="DG31" s="659"/>
      <c r="DH31" s="659"/>
      <c r="DI31" s="659"/>
      <c r="DJ31" s="659"/>
      <c r="DK31" s="660"/>
      <c r="DL31" s="646">
        <v>40873</v>
      </c>
      <c r="DM31" s="659"/>
      <c r="DN31" s="659"/>
      <c r="DO31" s="659"/>
      <c r="DP31" s="659"/>
      <c r="DQ31" s="659"/>
      <c r="DR31" s="659"/>
      <c r="DS31" s="659"/>
      <c r="DT31" s="659"/>
      <c r="DU31" s="659"/>
      <c r="DV31" s="660"/>
      <c r="DW31" s="643">
        <v>0.9</v>
      </c>
      <c r="DX31" s="661"/>
      <c r="DY31" s="661"/>
      <c r="DZ31" s="661"/>
      <c r="EA31" s="661"/>
      <c r="EB31" s="661"/>
      <c r="EC31" s="676"/>
    </row>
    <row r="32" spans="2:133" ht="11.25" customHeight="1">
      <c r="B32" s="704" t="s">
        <v>318</v>
      </c>
      <c r="C32" s="705"/>
      <c r="D32" s="705"/>
      <c r="E32" s="705"/>
      <c r="F32" s="705"/>
      <c r="G32" s="705"/>
      <c r="H32" s="705"/>
      <c r="I32" s="705"/>
      <c r="J32" s="705"/>
      <c r="K32" s="705"/>
      <c r="L32" s="705"/>
      <c r="M32" s="705"/>
      <c r="N32" s="705"/>
      <c r="O32" s="705"/>
      <c r="P32" s="705"/>
      <c r="Q32" s="706"/>
      <c r="R32" s="640" t="s">
        <v>231</v>
      </c>
      <c r="S32" s="641"/>
      <c r="T32" s="641"/>
      <c r="U32" s="641"/>
      <c r="V32" s="641"/>
      <c r="W32" s="641"/>
      <c r="X32" s="641"/>
      <c r="Y32" s="642"/>
      <c r="Z32" s="677" t="s">
        <v>139</v>
      </c>
      <c r="AA32" s="677"/>
      <c r="AB32" s="677"/>
      <c r="AC32" s="677"/>
      <c r="AD32" s="678" t="s">
        <v>231</v>
      </c>
      <c r="AE32" s="678"/>
      <c r="AF32" s="678"/>
      <c r="AG32" s="678"/>
      <c r="AH32" s="678"/>
      <c r="AI32" s="678"/>
      <c r="AJ32" s="678"/>
      <c r="AK32" s="678"/>
      <c r="AL32" s="643" t="s">
        <v>231</v>
      </c>
      <c r="AM32" s="644"/>
      <c r="AN32" s="644"/>
      <c r="AO32" s="679"/>
      <c r="AP32" s="717"/>
      <c r="AQ32" s="718"/>
      <c r="AR32" s="718"/>
      <c r="AS32" s="718"/>
      <c r="AT32" s="722"/>
      <c r="AU32" s="230" t="s">
        <v>319</v>
      </c>
      <c r="AV32" s="230"/>
      <c r="AW32" s="230"/>
      <c r="AX32" s="637" t="s">
        <v>320</v>
      </c>
      <c r="AY32" s="638"/>
      <c r="AZ32" s="638"/>
      <c r="BA32" s="638"/>
      <c r="BB32" s="638"/>
      <c r="BC32" s="638"/>
      <c r="BD32" s="638"/>
      <c r="BE32" s="638"/>
      <c r="BF32" s="639"/>
      <c r="BG32" s="724">
        <v>99</v>
      </c>
      <c r="BH32" s="659"/>
      <c r="BI32" s="659"/>
      <c r="BJ32" s="659"/>
      <c r="BK32" s="659"/>
      <c r="BL32" s="659"/>
      <c r="BM32" s="644">
        <v>97.8</v>
      </c>
      <c r="BN32" s="725"/>
      <c r="BO32" s="725"/>
      <c r="BP32" s="725"/>
      <c r="BQ32" s="683"/>
      <c r="BR32" s="724">
        <v>99.3</v>
      </c>
      <c r="BS32" s="659"/>
      <c r="BT32" s="659"/>
      <c r="BU32" s="659"/>
      <c r="BV32" s="659"/>
      <c r="BW32" s="659"/>
      <c r="BX32" s="644">
        <v>97.7</v>
      </c>
      <c r="BY32" s="725"/>
      <c r="BZ32" s="725"/>
      <c r="CA32" s="725"/>
      <c r="CB32" s="683"/>
      <c r="CD32" s="733"/>
      <c r="CE32" s="734"/>
      <c r="CF32" s="673" t="s">
        <v>321</v>
      </c>
      <c r="CG32" s="674"/>
      <c r="CH32" s="674"/>
      <c r="CI32" s="674"/>
      <c r="CJ32" s="674"/>
      <c r="CK32" s="674"/>
      <c r="CL32" s="674"/>
      <c r="CM32" s="674"/>
      <c r="CN32" s="674"/>
      <c r="CO32" s="674"/>
      <c r="CP32" s="674"/>
      <c r="CQ32" s="675"/>
      <c r="CR32" s="640" t="s">
        <v>231</v>
      </c>
      <c r="CS32" s="641"/>
      <c r="CT32" s="641"/>
      <c r="CU32" s="641"/>
      <c r="CV32" s="641"/>
      <c r="CW32" s="641"/>
      <c r="CX32" s="641"/>
      <c r="CY32" s="642"/>
      <c r="CZ32" s="643" t="s">
        <v>237</v>
      </c>
      <c r="DA32" s="661"/>
      <c r="DB32" s="661"/>
      <c r="DC32" s="662"/>
      <c r="DD32" s="646" t="s">
        <v>231</v>
      </c>
      <c r="DE32" s="641"/>
      <c r="DF32" s="641"/>
      <c r="DG32" s="641"/>
      <c r="DH32" s="641"/>
      <c r="DI32" s="641"/>
      <c r="DJ32" s="641"/>
      <c r="DK32" s="642"/>
      <c r="DL32" s="646" t="s">
        <v>231</v>
      </c>
      <c r="DM32" s="641"/>
      <c r="DN32" s="641"/>
      <c r="DO32" s="641"/>
      <c r="DP32" s="641"/>
      <c r="DQ32" s="641"/>
      <c r="DR32" s="641"/>
      <c r="DS32" s="641"/>
      <c r="DT32" s="641"/>
      <c r="DU32" s="641"/>
      <c r="DV32" s="642"/>
      <c r="DW32" s="643" t="s">
        <v>231</v>
      </c>
      <c r="DX32" s="661"/>
      <c r="DY32" s="661"/>
      <c r="DZ32" s="661"/>
      <c r="EA32" s="661"/>
      <c r="EB32" s="661"/>
      <c r="EC32" s="676"/>
    </row>
    <row r="33" spans="2:133" ht="11.25" customHeight="1">
      <c r="B33" s="637" t="s">
        <v>322</v>
      </c>
      <c r="C33" s="638"/>
      <c r="D33" s="638"/>
      <c r="E33" s="638"/>
      <c r="F33" s="638"/>
      <c r="G33" s="638"/>
      <c r="H33" s="638"/>
      <c r="I33" s="638"/>
      <c r="J33" s="638"/>
      <c r="K33" s="638"/>
      <c r="L33" s="638"/>
      <c r="M33" s="638"/>
      <c r="N33" s="638"/>
      <c r="O33" s="638"/>
      <c r="P33" s="638"/>
      <c r="Q33" s="639"/>
      <c r="R33" s="640">
        <v>484621</v>
      </c>
      <c r="S33" s="641"/>
      <c r="T33" s="641"/>
      <c r="U33" s="641"/>
      <c r="V33" s="641"/>
      <c r="W33" s="641"/>
      <c r="X33" s="641"/>
      <c r="Y33" s="642"/>
      <c r="Z33" s="677">
        <v>7.4</v>
      </c>
      <c r="AA33" s="677"/>
      <c r="AB33" s="677"/>
      <c r="AC33" s="677"/>
      <c r="AD33" s="678" t="s">
        <v>231</v>
      </c>
      <c r="AE33" s="678"/>
      <c r="AF33" s="678"/>
      <c r="AG33" s="678"/>
      <c r="AH33" s="678"/>
      <c r="AI33" s="678"/>
      <c r="AJ33" s="678"/>
      <c r="AK33" s="678"/>
      <c r="AL33" s="643" t="s">
        <v>231</v>
      </c>
      <c r="AM33" s="644"/>
      <c r="AN33" s="644"/>
      <c r="AO33" s="679"/>
      <c r="AP33" s="719"/>
      <c r="AQ33" s="720"/>
      <c r="AR33" s="720"/>
      <c r="AS33" s="720"/>
      <c r="AT33" s="723"/>
      <c r="AU33" s="232"/>
      <c r="AV33" s="232"/>
      <c r="AW33" s="232"/>
      <c r="AX33" s="621" t="s">
        <v>323</v>
      </c>
      <c r="AY33" s="622"/>
      <c r="AZ33" s="622"/>
      <c r="BA33" s="622"/>
      <c r="BB33" s="622"/>
      <c r="BC33" s="622"/>
      <c r="BD33" s="622"/>
      <c r="BE33" s="622"/>
      <c r="BF33" s="623"/>
      <c r="BG33" s="707">
        <v>99</v>
      </c>
      <c r="BH33" s="625"/>
      <c r="BI33" s="625"/>
      <c r="BJ33" s="625"/>
      <c r="BK33" s="625"/>
      <c r="BL33" s="625"/>
      <c r="BM33" s="668">
        <v>97.3</v>
      </c>
      <c r="BN33" s="625"/>
      <c r="BO33" s="625"/>
      <c r="BP33" s="625"/>
      <c r="BQ33" s="689"/>
      <c r="BR33" s="707">
        <v>99.1</v>
      </c>
      <c r="BS33" s="625"/>
      <c r="BT33" s="625"/>
      <c r="BU33" s="625"/>
      <c r="BV33" s="625"/>
      <c r="BW33" s="625"/>
      <c r="BX33" s="668">
        <v>97</v>
      </c>
      <c r="BY33" s="625"/>
      <c r="BZ33" s="625"/>
      <c r="CA33" s="625"/>
      <c r="CB33" s="689"/>
      <c r="CD33" s="673" t="s">
        <v>324</v>
      </c>
      <c r="CE33" s="674"/>
      <c r="CF33" s="674"/>
      <c r="CG33" s="674"/>
      <c r="CH33" s="674"/>
      <c r="CI33" s="674"/>
      <c r="CJ33" s="674"/>
      <c r="CK33" s="674"/>
      <c r="CL33" s="674"/>
      <c r="CM33" s="674"/>
      <c r="CN33" s="674"/>
      <c r="CO33" s="674"/>
      <c r="CP33" s="674"/>
      <c r="CQ33" s="675"/>
      <c r="CR33" s="640">
        <v>2962735</v>
      </c>
      <c r="CS33" s="659"/>
      <c r="CT33" s="659"/>
      <c r="CU33" s="659"/>
      <c r="CV33" s="659"/>
      <c r="CW33" s="659"/>
      <c r="CX33" s="659"/>
      <c r="CY33" s="660"/>
      <c r="CZ33" s="643">
        <v>46.4</v>
      </c>
      <c r="DA33" s="661"/>
      <c r="DB33" s="661"/>
      <c r="DC33" s="662"/>
      <c r="DD33" s="646">
        <v>2549286</v>
      </c>
      <c r="DE33" s="659"/>
      <c r="DF33" s="659"/>
      <c r="DG33" s="659"/>
      <c r="DH33" s="659"/>
      <c r="DI33" s="659"/>
      <c r="DJ33" s="659"/>
      <c r="DK33" s="660"/>
      <c r="DL33" s="646">
        <v>2016522</v>
      </c>
      <c r="DM33" s="659"/>
      <c r="DN33" s="659"/>
      <c r="DO33" s="659"/>
      <c r="DP33" s="659"/>
      <c r="DQ33" s="659"/>
      <c r="DR33" s="659"/>
      <c r="DS33" s="659"/>
      <c r="DT33" s="659"/>
      <c r="DU33" s="659"/>
      <c r="DV33" s="660"/>
      <c r="DW33" s="643">
        <v>46.2</v>
      </c>
      <c r="DX33" s="661"/>
      <c r="DY33" s="661"/>
      <c r="DZ33" s="661"/>
      <c r="EA33" s="661"/>
      <c r="EB33" s="661"/>
      <c r="EC33" s="676"/>
    </row>
    <row r="34" spans="2:133" ht="11.25" customHeight="1">
      <c r="B34" s="637" t="s">
        <v>325</v>
      </c>
      <c r="C34" s="638"/>
      <c r="D34" s="638"/>
      <c r="E34" s="638"/>
      <c r="F34" s="638"/>
      <c r="G34" s="638"/>
      <c r="H34" s="638"/>
      <c r="I34" s="638"/>
      <c r="J34" s="638"/>
      <c r="K34" s="638"/>
      <c r="L34" s="638"/>
      <c r="M34" s="638"/>
      <c r="N34" s="638"/>
      <c r="O34" s="638"/>
      <c r="P34" s="638"/>
      <c r="Q34" s="639"/>
      <c r="R34" s="640">
        <v>17069</v>
      </c>
      <c r="S34" s="641"/>
      <c r="T34" s="641"/>
      <c r="U34" s="641"/>
      <c r="V34" s="641"/>
      <c r="W34" s="641"/>
      <c r="X34" s="641"/>
      <c r="Y34" s="642"/>
      <c r="Z34" s="677">
        <v>0.3</v>
      </c>
      <c r="AA34" s="677"/>
      <c r="AB34" s="677"/>
      <c r="AC34" s="677"/>
      <c r="AD34" s="678">
        <v>14935</v>
      </c>
      <c r="AE34" s="678"/>
      <c r="AF34" s="678"/>
      <c r="AG34" s="678"/>
      <c r="AH34" s="678"/>
      <c r="AI34" s="678"/>
      <c r="AJ34" s="678"/>
      <c r="AK34" s="678"/>
      <c r="AL34" s="643">
        <v>0.4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326</v>
      </c>
      <c r="CE34" s="674"/>
      <c r="CF34" s="674"/>
      <c r="CG34" s="674"/>
      <c r="CH34" s="674"/>
      <c r="CI34" s="674"/>
      <c r="CJ34" s="674"/>
      <c r="CK34" s="674"/>
      <c r="CL34" s="674"/>
      <c r="CM34" s="674"/>
      <c r="CN34" s="674"/>
      <c r="CO34" s="674"/>
      <c r="CP34" s="674"/>
      <c r="CQ34" s="675"/>
      <c r="CR34" s="640">
        <v>1257678</v>
      </c>
      <c r="CS34" s="641"/>
      <c r="CT34" s="641"/>
      <c r="CU34" s="641"/>
      <c r="CV34" s="641"/>
      <c r="CW34" s="641"/>
      <c r="CX34" s="641"/>
      <c r="CY34" s="642"/>
      <c r="CZ34" s="643">
        <v>19.7</v>
      </c>
      <c r="DA34" s="661"/>
      <c r="DB34" s="661"/>
      <c r="DC34" s="662"/>
      <c r="DD34" s="646">
        <v>1088373</v>
      </c>
      <c r="DE34" s="641"/>
      <c r="DF34" s="641"/>
      <c r="DG34" s="641"/>
      <c r="DH34" s="641"/>
      <c r="DI34" s="641"/>
      <c r="DJ34" s="641"/>
      <c r="DK34" s="642"/>
      <c r="DL34" s="646">
        <v>982036</v>
      </c>
      <c r="DM34" s="641"/>
      <c r="DN34" s="641"/>
      <c r="DO34" s="641"/>
      <c r="DP34" s="641"/>
      <c r="DQ34" s="641"/>
      <c r="DR34" s="641"/>
      <c r="DS34" s="641"/>
      <c r="DT34" s="641"/>
      <c r="DU34" s="641"/>
      <c r="DV34" s="642"/>
      <c r="DW34" s="643">
        <v>22.5</v>
      </c>
      <c r="DX34" s="661"/>
      <c r="DY34" s="661"/>
      <c r="DZ34" s="661"/>
      <c r="EA34" s="661"/>
      <c r="EB34" s="661"/>
      <c r="EC34" s="676"/>
    </row>
    <row r="35" spans="2:133" ht="11.25" customHeight="1">
      <c r="B35" s="637" t="s">
        <v>327</v>
      </c>
      <c r="C35" s="638"/>
      <c r="D35" s="638"/>
      <c r="E35" s="638"/>
      <c r="F35" s="638"/>
      <c r="G35" s="638"/>
      <c r="H35" s="638"/>
      <c r="I35" s="638"/>
      <c r="J35" s="638"/>
      <c r="K35" s="638"/>
      <c r="L35" s="638"/>
      <c r="M35" s="638"/>
      <c r="N35" s="638"/>
      <c r="O35" s="638"/>
      <c r="P35" s="638"/>
      <c r="Q35" s="639"/>
      <c r="R35" s="640">
        <v>522</v>
      </c>
      <c r="S35" s="641"/>
      <c r="T35" s="641"/>
      <c r="U35" s="641"/>
      <c r="V35" s="641"/>
      <c r="W35" s="641"/>
      <c r="X35" s="641"/>
      <c r="Y35" s="642"/>
      <c r="Z35" s="677">
        <v>0</v>
      </c>
      <c r="AA35" s="677"/>
      <c r="AB35" s="677"/>
      <c r="AC35" s="677"/>
      <c r="AD35" s="678" t="s">
        <v>237</v>
      </c>
      <c r="AE35" s="678"/>
      <c r="AF35" s="678"/>
      <c r="AG35" s="678"/>
      <c r="AH35" s="678"/>
      <c r="AI35" s="678"/>
      <c r="AJ35" s="678"/>
      <c r="AK35" s="678"/>
      <c r="AL35" s="643" t="s">
        <v>231</v>
      </c>
      <c r="AM35" s="644"/>
      <c r="AN35" s="644"/>
      <c r="AO35" s="679"/>
      <c r="AP35" s="235"/>
      <c r="AQ35" s="701" t="s">
        <v>328</v>
      </c>
      <c r="AR35" s="702"/>
      <c r="AS35" s="702"/>
      <c r="AT35" s="702"/>
      <c r="AU35" s="702"/>
      <c r="AV35" s="702"/>
      <c r="AW35" s="702"/>
      <c r="AX35" s="702"/>
      <c r="AY35" s="702"/>
      <c r="AZ35" s="702"/>
      <c r="BA35" s="702"/>
      <c r="BB35" s="702"/>
      <c r="BC35" s="702"/>
      <c r="BD35" s="702"/>
      <c r="BE35" s="702"/>
      <c r="BF35" s="703"/>
      <c r="BG35" s="701" t="s">
        <v>329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330</v>
      </c>
      <c r="CE35" s="674"/>
      <c r="CF35" s="674"/>
      <c r="CG35" s="674"/>
      <c r="CH35" s="674"/>
      <c r="CI35" s="674"/>
      <c r="CJ35" s="674"/>
      <c r="CK35" s="674"/>
      <c r="CL35" s="674"/>
      <c r="CM35" s="674"/>
      <c r="CN35" s="674"/>
      <c r="CO35" s="674"/>
      <c r="CP35" s="674"/>
      <c r="CQ35" s="675"/>
      <c r="CR35" s="640">
        <v>44373</v>
      </c>
      <c r="CS35" s="659"/>
      <c r="CT35" s="659"/>
      <c r="CU35" s="659"/>
      <c r="CV35" s="659"/>
      <c r="CW35" s="659"/>
      <c r="CX35" s="659"/>
      <c r="CY35" s="660"/>
      <c r="CZ35" s="643">
        <v>0.7</v>
      </c>
      <c r="DA35" s="661"/>
      <c r="DB35" s="661"/>
      <c r="DC35" s="662"/>
      <c r="DD35" s="646">
        <v>44373</v>
      </c>
      <c r="DE35" s="659"/>
      <c r="DF35" s="659"/>
      <c r="DG35" s="659"/>
      <c r="DH35" s="659"/>
      <c r="DI35" s="659"/>
      <c r="DJ35" s="659"/>
      <c r="DK35" s="660"/>
      <c r="DL35" s="646">
        <v>42837</v>
      </c>
      <c r="DM35" s="659"/>
      <c r="DN35" s="659"/>
      <c r="DO35" s="659"/>
      <c r="DP35" s="659"/>
      <c r="DQ35" s="659"/>
      <c r="DR35" s="659"/>
      <c r="DS35" s="659"/>
      <c r="DT35" s="659"/>
      <c r="DU35" s="659"/>
      <c r="DV35" s="660"/>
      <c r="DW35" s="643">
        <v>1</v>
      </c>
      <c r="DX35" s="661"/>
      <c r="DY35" s="661"/>
      <c r="DZ35" s="661"/>
      <c r="EA35" s="661"/>
      <c r="EB35" s="661"/>
      <c r="EC35" s="676"/>
    </row>
    <row r="36" spans="2:133" ht="11.25" customHeight="1">
      <c r="B36" s="637" t="s">
        <v>331</v>
      </c>
      <c r="C36" s="638"/>
      <c r="D36" s="638"/>
      <c r="E36" s="638"/>
      <c r="F36" s="638"/>
      <c r="G36" s="638"/>
      <c r="H36" s="638"/>
      <c r="I36" s="638"/>
      <c r="J36" s="638"/>
      <c r="K36" s="638"/>
      <c r="L36" s="638"/>
      <c r="M36" s="638"/>
      <c r="N36" s="638"/>
      <c r="O36" s="638"/>
      <c r="P36" s="638"/>
      <c r="Q36" s="639"/>
      <c r="R36" s="640">
        <v>23590</v>
      </c>
      <c r="S36" s="641"/>
      <c r="T36" s="641"/>
      <c r="U36" s="641"/>
      <c r="V36" s="641"/>
      <c r="W36" s="641"/>
      <c r="X36" s="641"/>
      <c r="Y36" s="642"/>
      <c r="Z36" s="677">
        <v>0.4</v>
      </c>
      <c r="AA36" s="677"/>
      <c r="AB36" s="677"/>
      <c r="AC36" s="677"/>
      <c r="AD36" s="678" t="s">
        <v>237</v>
      </c>
      <c r="AE36" s="678"/>
      <c r="AF36" s="678"/>
      <c r="AG36" s="678"/>
      <c r="AH36" s="678"/>
      <c r="AI36" s="678"/>
      <c r="AJ36" s="678"/>
      <c r="AK36" s="678"/>
      <c r="AL36" s="643" t="s">
        <v>231</v>
      </c>
      <c r="AM36" s="644"/>
      <c r="AN36" s="644"/>
      <c r="AO36" s="679"/>
      <c r="AP36" s="235"/>
      <c r="AQ36" s="692" t="s">
        <v>332</v>
      </c>
      <c r="AR36" s="693"/>
      <c r="AS36" s="693"/>
      <c r="AT36" s="693"/>
      <c r="AU36" s="693"/>
      <c r="AV36" s="693"/>
      <c r="AW36" s="693"/>
      <c r="AX36" s="693"/>
      <c r="AY36" s="694"/>
      <c r="AZ36" s="695">
        <v>620421</v>
      </c>
      <c r="BA36" s="696"/>
      <c r="BB36" s="696"/>
      <c r="BC36" s="696"/>
      <c r="BD36" s="696"/>
      <c r="BE36" s="696"/>
      <c r="BF36" s="697"/>
      <c r="BG36" s="698" t="s">
        <v>333</v>
      </c>
      <c r="BH36" s="699"/>
      <c r="BI36" s="699"/>
      <c r="BJ36" s="699"/>
      <c r="BK36" s="699"/>
      <c r="BL36" s="699"/>
      <c r="BM36" s="699"/>
      <c r="BN36" s="699"/>
      <c r="BO36" s="699"/>
      <c r="BP36" s="699"/>
      <c r="BQ36" s="699"/>
      <c r="BR36" s="699"/>
      <c r="BS36" s="699"/>
      <c r="BT36" s="699"/>
      <c r="BU36" s="700"/>
      <c r="BV36" s="695">
        <v>87509</v>
      </c>
      <c r="BW36" s="696"/>
      <c r="BX36" s="696"/>
      <c r="BY36" s="696"/>
      <c r="BZ36" s="696"/>
      <c r="CA36" s="696"/>
      <c r="CB36" s="697"/>
      <c r="CD36" s="673" t="s">
        <v>334</v>
      </c>
      <c r="CE36" s="674"/>
      <c r="CF36" s="674"/>
      <c r="CG36" s="674"/>
      <c r="CH36" s="674"/>
      <c r="CI36" s="674"/>
      <c r="CJ36" s="674"/>
      <c r="CK36" s="674"/>
      <c r="CL36" s="674"/>
      <c r="CM36" s="674"/>
      <c r="CN36" s="674"/>
      <c r="CO36" s="674"/>
      <c r="CP36" s="674"/>
      <c r="CQ36" s="675"/>
      <c r="CR36" s="640">
        <v>982371</v>
      </c>
      <c r="CS36" s="641"/>
      <c r="CT36" s="641"/>
      <c r="CU36" s="641"/>
      <c r="CV36" s="641"/>
      <c r="CW36" s="641"/>
      <c r="CX36" s="641"/>
      <c r="CY36" s="642"/>
      <c r="CZ36" s="643">
        <v>15.4</v>
      </c>
      <c r="DA36" s="661"/>
      <c r="DB36" s="661"/>
      <c r="DC36" s="662"/>
      <c r="DD36" s="646">
        <v>811694</v>
      </c>
      <c r="DE36" s="641"/>
      <c r="DF36" s="641"/>
      <c r="DG36" s="641"/>
      <c r="DH36" s="641"/>
      <c r="DI36" s="641"/>
      <c r="DJ36" s="641"/>
      <c r="DK36" s="642"/>
      <c r="DL36" s="646">
        <v>635073</v>
      </c>
      <c r="DM36" s="641"/>
      <c r="DN36" s="641"/>
      <c r="DO36" s="641"/>
      <c r="DP36" s="641"/>
      <c r="DQ36" s="641"/>
      <c r="DR36" s="641"/>
      <c r="DS36" s="641"/>
      <c r="DT36" s="641"/>
      <c r="DU36" s="641"/>
      <c r="DV36" s="642"/>
      <c r="DW36" s="643">
        <v>14.6</v>
      </c>
      <c r="DX36" s="661"/>
      <c r="DY36" s="661"/>
      <c r="DZ36" s="661"/>
      <c r="EA36" s="661"/>
      <c r="EB36" s="661"/>
      <c r="EC36" s="676"/>
    </row>
    <row r="37" spans="2:133" ht="11.25" customHeight="1">
      <c r="B37" s="637" t="s">
        <v>335</v>
      </c>
      <c r="C37" s="638"/>
      <c r="D37" s="638"/>
      <c r="E37" s="638"/>
      <c r="F37" s="638"/>
      <c r="G37" s="638"/>
      <c r="H37" s="638"/>
      <c r="I37" s="638"/>
      <c r="J37" s="638"/>
      <c r="K37" s="638"/>
      <c r="L37" s="638"/>
      <c r="M37" s="638"/>
      <c r="N37" s="638"/>
      <c r="O37" s="638"/>
      <c r="P37" s="638"/>
      <c r="Q37" s="639"/>
      <c r="R37" s="640">
        <v>286294</v>
      </c>
      <c r="S37" s="641"/>
      <c r="T37" s="641"/>
      <c r="U37" s="641"/>
      <c r="V37" s="641"/>
      <c r="W37" s="641"/>
      <c r="X37" s="641"/>
      <c r="Y37" s="642"/>
      <c r="Z37" s="677">
        <v>4.4000000000000004</v>
      </c>
      <c r="AA37" s="677"/>
      <c r="AB37" s="677"/>
      <c r="AC37" s="677"/>
      <c r="AD37" s="678" t="s">
        <v>237</v>
      </c>
      <c r="AE37" s="678"/>
      <c r="AF37" s="678"/>
      <c r="AG37" s="678"/>
      <c r="AH37" s="678"/>
      <c r="AI37" s="678"/>
      <c r="AJ37" s="678"/>
      <c r="AK37" s="678"/>
      <c r="AL37" s="643" t="s">
        <v>139</v>
      </c>
      <c r="AM37" s="644"/>
      <c r="AN37" s="644"/>
      <c r="AO37" s="679"/>
      <c r="AQ37" s="680" t="s">
        <v>336</v>
      </c>
      <c r="AR37" s="681"/>
      <c r="AS37" s="681"/>
      <c r="AT37" s="681"/>
      <c r="AU37" s="681"/>
      <c r="AV37" s="681"/>
      <c r="AW37" s="681"/>
      <c r="AX37" s="681"/>
      <c r="AY37" s="682"/>
      <c r="AZ37" s="640">
        <v>186000</v>
      </c>
      <c r="BA37" s="641"/>
      <c r="BB37" s="641"/>
      <c r="BC37" s="641"/>
      <c r="BD37" s="659"/>
      <c r="BE37" s="659"/>
      <c r="BF37" s="683"/>
      <c r="BG37" s="673" t="s">
        <v>337</v>
      </c>
      <c r="BH37" s="674"/>
      <c r="BI37" s="674"/>
      <c r="BJ37" s="674"/>
      <c r="BK37" s="674"/>
      <c r="BL37" s="674"/>
      <c r="BM37" s="674"/>
      <c r="BN37" s="674"/>
      <c r="BO37" s="674"/>
      <c r="BP37" s="674"/>
      <c r="BQ37" s="674"/>
      <c r="BR37" s="674"/>
      <c r="BS37" s="674"/>
      <c r="BT37" s="674"/>
      <c r="BU37" s="675"/>
      <c r="BV37" s="640">
        <v>82217</v>
      </c>
      <c r="BW37" s="641"/>
      <c r="BX37" s="641"/>
      <c r="BY37" s="641"/>
      <c r="BZ37" s="641"/>
      <c r="CA37" s="641"/>
      <c r="CB37" s="684"/>
      <c r="CD37" s="673" t="s">
        <v>338</v>
      </c>
      <c r="CE37" s="674"/>
      <c r="CF37" s="674"/>
      <c r="CG37" s="674"/>
      <c r="CH37" s="674"/>
      <c r="CI37" s="674"/>
      <c r="CJ37" s="674"/>
      <c r="CK37" s="674"/>
      <c r="CL37" s="674"/>
      <c r="CM37" s="674"/>
      <c r="CN37" s="674"/>
      <c r="CO37" s="674"/>
      <c r="CP37" s="674"/>
      <c r="CQ37" s="675"/>
      <c r="CR37" s="640">
        <v>533895</v>
      </c>
      <c r="CS37" s="659"/>
      <c r="CT37" s="659"/>
      <c r="CU37" s="659"/>
      <c r="CV37" s="659"/>
      <c r="CW37" s="659"/>
      <c r="CX37" s="659"/>
      <c r="CY37" s="660"/>
      <c r="CZ37" s="643">
        <v>8.4</v>
      </c>
      <c r="DA37" s="661"/>
      <c r="DB37" s="661"/>
      <c r="DC37" s="662"/>
      <c r="DD37" s="646">
        <v>533895</v>
      </c>
      <c r="DE37" s="659"/>
      <c r="DF37" s="659"/>
      <c r="DG37" s="659"/>
      <c r="DH37" s="659"/>
      <c r="DI37" s="659"/>
      <c r="DJ37" s="659"/>
      <c r="DK37" s="660"/>
      <c r="DL37" s="646">
        <v>429781</v>
      </c>
      <c r="DM37" s="659"/>
      <c r="DN37" s="659"/>
      <c r="DO37" s="659"/>
      <c r="DP37" s="659"/>
      <c r="DQ37" s="659"/>
      <c r="DR37" s="659"/>
      <c r="DS37" s="659"/>
      <c r="DT37" s="659"/>
      <c r="DU37" s="659"/>
      <c r="DV37" s="660"/>
      <c r="DW37" s="643">
        <v>9.8000000000000007</v>
      </c>
      <c r="DX37" s="661"/>
      <c r="DY37" s="661"/>
      <c r="DZ37" s="661"/>
      <c r="EA37" s="661"/>
      <c r="EB37" s="661"/>
      <c r="EC37" s="676"/>
    </row>
    <row r="38" spans="2:133" ht="11.25" customHeight="1">
      <c r="B38" s="637" t="s">
        <v>339</v>
      </c>
      <c r="C38" s="638"/>
      <c r="D38" s="638"/>
      <c r="E38" s="638"/>
      <c r="F38" s="638"/>
      <c r="G38" s="638"/>
      <c r="H38" s="638"/>
      <c r="I38" s="638"/>
      <c r="J38" s="638"/>
      <c r="K38" s="638"/>
      <c r="L38" s="638"/>
      <c r="M38" s="638"/>
      <c r="N38" s="638"/>
      <c r="O38" s="638"/>
      <c r="P38" s="638"/>
      <c r="Q38" s="639"/>
      <c r="R38" s="640">
        <v>136766</v>
      </c>
      <c r="S38" s="641"/>
      <c r="T38" s="641"/>
      <c r="U38" s="641"/>
      <c r="V38" s="641"/>
      <c r="W38" s="641"/>
      <c r="X38" s="641"/>
      <c r="Y38" s="642"/>
      <c r="Z38" s="677">
        <v>2.1</v>
      </c>
      <c r="AA38" s="677"/>
      <c r="AB38" s="677"/>
      <c r="AC38" s="677"/>
      <c r="AD38" s="678">
        <v>21743</v>
      </c>
      <c r="AE38" s="678"/>
      <c r="AF38" s="678"/>
      <c r="AG38" s="678"/>
      <c r="AH38" s="678"/>
      <c r="AI38" s="678"/>
      <c r="AJ38" s="678"/>
      <c r="AK38" s="678"/>
      <c r="AL38" s="643">
        <v>0.5</v>
      </c>
      <c r="AM38" s="644"/>
      <c r="AN38" s="644"/>
      <c r="AO38" s="679"/>
      <c r="AQ38" s="680" t="s">
        <v>340</v>
      </c>
      <c r="AR38" s="681"/>
      <c r="AS38" s="681"/>
      <c r="AT38" s="681"/>
      <c r="AU38" s="681"/>
      <c r="AV38" s="681"/>
      <c r="AW38" s="681"/>
      <c r="AX38" s="681"/>
      <c r="AY38" s="682"/>
      <c r="AZ38" s="640">
        <v>1099</v>
      </c>
      <c r="BA38" s="641"/>
      <c r="BB38" s="641"/>
      <c r="BC38" s="641"/>
      <c r="BD38" s="659"/>
      <c r="BE38" s="659"/>
      <c r="BF38" s="683"/>
      <c r="BG38" s="673" t="s">
        <v>341</v>
      </c>
      <c r="BH38" s="674"/>
      <c r="BI38" s="674"/>
      <c r="BJ38" s="674"/>
      <c r="BK38" s="674"/>
      <c r="BL38" s="674"/>
      <c r="BM38" s="674"/>
      <c r="BN38" s="674"/>
      <c r="BO38" s="674"/>
      <c r="BP38" s="674"/>
      <c r="BQ38" s="674"/>
      <c r="BR38" s="674"/>
      <c r="BS38" s="674"/>
      <c r="BT38" s="674"/>
      <c r="BU38" s="675"/>
      <c r="BV38" s="640">
        <v>2294</v>
      </c>
      <c r="BW38" s="641"/>
      <c r="BX38" s="641"/>
      <c r="BY38" s="641"/>
      <c r="BZ38" s="641"/>
      <c r="CA38" s="641"/>
      <c r="CB38" s="684"/>
      <c r="CD38" s="673" t="s">
        <v>342</v>
      </c>
      <c r="CE38" s="674"/>
      <c r="CF38" s="674"/>
      <c r="CG38" s="674"/>
      <c r="CH38" s="674"/>
      <c r="CI38" s="674"/>
      <c r="CJ38" s="674"/>
      <c r="CK38" s="674"/>
      <c r="CL38" s="674"/>
      <c r="CM38" s="674"/>
      <c r="CN38" s="674"/>
      <c r="CO38" s="674"/>
      <c r="CP38" s="674"/>
      <c r="CQ38" s="675"/>
      <c r="CR38" s="640">
        <v>619322</v>
      </c>
      <c r="CS38" s="641"/>
      <c r="CT38" s="641"/>
      <c r="CU38" s="641"/>
      <c r="CV38" s="641"/>
      <c r="CW38" s="641"/>
      <c r="CX38" s="641"/>
      <c r="CY38" s="642"/>
      <c r="CZ38" s="643">
        <v>9.6999999999999993</v>
      </c>
      <c r="DA38" s="661"/>
      <c r="DB38" s="661"/>
      <c r="DC38" s="662"/>
      <c r="DD38" s="646">
        <v>545938</v>
      </c>
      <c r="DE38" s="641"/>
      <c r="DF38" s="641"/>
      <c r="DG38" s="641"/>
      <c r="DH38" s="641"/>
      <c r="DI38" s="641"/>
      <c r="DJ38" s="641"/>
      <c r="DK38" s="642"/>
      <c r="DL38" s="646">
        <v>356576</v>
      </c>
      <c r="DM38" s="641"/>
      <c r="DN38" s="641"/>
      <c r="DO38" s="641"/>
      <c r="DP38" s="641"/>
      <c r="DQ38" s="641"/>
      <c r="DR38" s="641"/>
      <c r="DS38" s="641"/>
      <c r="DT38" s="641"/>
      <c r="DU38" s="641"/>
      <c r="DV38" s="642"/>
      <c r="DW38" s="643">
        <v>8.1999999999999993</v>
      </c>
      <c r="DX38" s="661"/>
      <c r="DY38" s="661"/>
      <c r="DZ38" s="661"/>
      <c r="EA38" s="661"/>
      <c r="EB38" s="661"/>
      <c r="EC38" s="676"/>
    </row>
    <row r="39" spans="2:133" ht="11.25" customHeight="1">
      <c r="B39" s="637" t="s">
        <v>343</v>
      </c>
      <c r="C39" s="638"/>
      <c r="D39" s="638"/>
      <c r="E39" s="638"/>
      <c r="F39" s="638"/>
      <c r="G39" s="638"/>
      <c r="H39" s="638"/>
      <c r="I39" s="638"/>
      <c r="J39" s="638"/>
      <c r="K39" s="638"/>
      <c r="L39" s="638"/>
      <c r="M39" s="638"/>
      <c r="N39" s="638"/>
      <c r="O39" s="638"/>
      <c r="P39" s="638"/>
      <c r="Q39" s="639"/>
      <c r="R39" s="640">
        <v>362026</v>
      </c>
      <c r="S39" s="641"/>
      <c r="T39" s="641"/>
      <c r="U39" s="641"/>
      <c r="V39" s="641"/>
      <c r="W39" s="641"/>
      <c r="X39" s="641"/>
      <c r="Y39" s="642"/>
      <c r="Z39" s="677">
        <v>5.5</v>
      </c>
      <c r="AA39" s="677"/>
      <c r="AB39" s="677"/>
      <c r="AC39" s="677"/>
      <c r="AD39" s="678" t="s">
        <v>139</v>
      </c>
      <c r="AE39" s="678"/>
      <c r="AF39" s="678"/>
      <c r="AG39" s="678"/>
      <c r="AH39" s="678"/>
      <c r="AI39" s="678"/>
      <c r="AJ39" s="678"/>
      <c r="AK39" s="678"/>
      <c r="AL39" s="643" t="s">
        <v>231</v>
      </c>
      <c r="AM39" s="644"/>
      <c r="AN39" s="644"/>
      <c r="AO39" s="679"/>
      <c r="AQ39" s="680" t="s">
        <v>344</v>
      </c>
      <c r="AR39" s="681"/>
      <c r="AS39" s="681"/>
      <c r="AT39" s="681"/>
      <c r="AU39" s="681"/>
      <c r="AV39" s="681"/>
      <c r="AW39" s="681"/>
      <c r="AX39" s="681"/>
      <c r="AY39" s="682"/>
      <c r="AZ39" s="640" t="s">
        <v>237</v>
      </c>
      <c r="BA39" s="641"/>
      <c r="BB39" s="641"/>
      <c r="BC39" s="641"/>
      <c r="BD39" s="659"/>
      <c r="BE39" s="659"/>
      <c r="BF39" s="683"/>
      <c r="BG39" s="673" t="s">
        <v>345</v>
      </c>
      <c r="BH39" s="674"/>
      <c r="BI39" s="674"/>
      <c r="BJ39" s="674"/>
      <c r="BK39" s="674"/>
      <c r="BL39" s="674"/>
      <c r="BM39" s="674"/>
      <c r="BN39" s="674"/>
      <c r="BO39" s="674"/>
      <c r="BP39" s="674"/>
      <c r="BQ39" s="674"/>
      <c r="BR39" s="674"/>
      <c r="BS39" s="674"/>
      <c r="BT39" s="674"/>
      <c r="BU39" s="675"/>
      <c r="BV39" s="640">
        <v>3650</v>
      </c>
      <c r="BW39" s="641"/>
      <c r="BX39" s="641"/>
      <c r="BY39" s="641"/>
      <c r="BZ39" s="641"/>
      <c r="CA39" s="641"/>
      <c r="CB39" s="684"/>
      <c r="CD39" s="673" t="s">
        <v>346</v>
      </c>
      <c r="CE39" s="674"/>
      <c r="CF39" s="674"/>
      <c r="CG39" s="674"/>
      <c r="CH39" s="674"/>
      <c r="CI39" s="674"/>
      <c r="CJ39" s="674"/>
      <c r="CK39" s="674"/>
      <c r="CL39" s="674"/>
      <c r="CM39" s="674"/>
      <c r="CN39" s="674"/>
      <c r="CO39" s="674"/>
      <c r="CP39" s="674"/>
      <c r="CQ39" s="675"/>
      <c r="CR39" s="640">
        <v>58991</v>
      </c>
      <c r="CS39" s="659"/>
      <c r="CT39" s="659"/>
      <c r="CU39" s="659"/>
      <c r="CV39" s="659"/>
      <c r="CW39" s="659"/>
      <c r="CX39" s="659"/>
      <c r="CY39" s="660"/>
      <c r="CZ39" s="643">
        <v>0.9</v>
      </c>
      <c r="DA39" s="661"/>
      <c r="DB39" s="661"/>
      <c r="DC39" s="662"/>
      <c r="DD39" s="646">
        <v>58908</v>
      </c>
      <c r="DE39" s="659"/>
      <c r="DF39" s="659"/>
      <c r="DG39" s="659"/>
      <c r="DH39" s="659"/>
      <c r="DI39" s="659"/>
      <c r="DJ39" s="659"/>
      <c r="DK39" s="660"/>
      <c r="DL39" s="646" t="s">
        <v>237</v>
      </c>
      <c r="DM39" s="659"/>
      <c r="DN39" s="659"/>
      <c r="DO39" s="659"/>
      <c r="DP39" s="659"/>
      <c r="DQ39" s="659"/>
      <c r="DR39" s="659"/>
      <c r="DS39" s="659"/>
      <c r="DT39" s="659"/>
      <c r="DU39" s="659"/>
      <c r="DV39" s="660"/>
      <c r="DW39" s="643" t="s">
        <v>231</v>
      </c>
      <c r="DX39" s="661"/>
      <c r="DY39" s="661"/>
      <c r="DZ39" s="661"/>
      <c r="EA39" s="661"/>
      <c r="EB39" s="661"/>
      <c r="EC39" s="676"/>
    </row>
    <row r="40" spans="2:133" ht="11.25" customHeight="1">
      <c r="B40" s="637" t="s">
        <v>347</v>
      </c>
      <c r="C40" s="638"/>
      <c r="D40" s="638"/>
      <c r="E40" s="638"/>
      <c r="F40" s="638"/>
      <c r="G40" s="638"/>
      <c r="H40" s="638"/>
      <c r="I40" s="638"/>
      <c r="J40" s="638"/>
      <c r="K40" s="638"/>
      <c r="L40" s="638"/>
      <c r="M40" s="638"/>
      <c r="N40" s="638"/>
      <c r="O40" s="638"/>
      <c r="P40" s="638"/>
      <c r="Q40" s="639"/>
      <c r="R40" s="640" t="s">
        <v>231</v>
      </c>
      <c r="S40" s="641"/>
      <c r="T40" s="641"/>
      <c r="U40" s="641"/>
      <c r="V40" s="641"/>
      <c r="W40" s="641"/>
      <c r="X40" s="641"/>
      <c r="Y40" s="642"/>
      <c r="Z40" s="677" t="s">
        <v>231</v>
      </c>
      <c r="AA40" s="677"/>
      <c r="AB40" s="677"/>
      <c r="AC40" s="677"/>
      <c r="AD40" s="678" t="s">
        <v>231</v>
      </c>
      <c r="AE40" s="678"/>
      <c r="AF40" s="678"/>
      <c r="AG40" s="678"/>
      <c r="AH40" s="678"/>
      <c r="AI40" s="678"/>
      <c r="AJ40" s="678"/>
      <c r="AK40" s="678"/>
      <c r="AL40" s="643" t="s">
        <v>231</v>
      </c>
      <c r="AM40" s="644"/>
      <c r="AN40" s="644"/>
      <c r="AO40" s="679"/>
      <c r="AQ40" s="680" t="s">
        <v>348</v>
      </c>
      <c r="AR40" s="681"/>
      <c r="AS40" s="681"/>
      <c r="AT40" s="681"/>
      <c r="AU40" s="681"/>
      <c r="AV40" s="681"/>
      <c r="AW40" s="681"/>
      <c r="AX40" s="681"/>
      <c r="AY40" s="682"/>
      <c r="AZ40" s="640" t="s">
        <v>237</v>
      </c>
      <c r="BA40" s="641"/>
      <c r="BB40" s="641"/>
      <c r="BC40" s="641"/>
      <c r="BD40" s="659"/>
      <c r="BE40" s="659"/>
      <c r="BF40" s="683"/>
      <c r="BG40" s="685" t="s">
        <v>349</v>
      </c>
      <c r="BH40" s="686"/>
      <c r="BI40" s="686"/>
      <c r="BJ40" s="686"/>
      <c r="BK40" s="686"/>
      <c r="BL40" s="236"/>
      <c r="BM40" s="674" t="s">
        <v>350</v>
      </c>
      <c r="BN40" s="674"/>
      <c r="BO40" s="674"/>
      <c r="BP40" s="674"/>
      <c r="BQ40" s="674"/>
      <c r="BR40" s="674"/>
      <c r="BS40" s="674"/>
      <c r="BT40" s="674"/>
      <c r="BU40" s="675"/>
      <c r="BV40" s="640">
        <v>94</v>
      </c>
      <c r="BW40" s="641"/>
      <c r="BX40" s="641"/>
      <c r="BY40" s="641"/>
      <c r="BZ40" s="641"/>
      <c r="CA40" s="641"/>
      <c r="CB40" s="684"/>
      <c r="CD40" s="673" t="s">
        <v>351</v>
      </c>
      <c r="CE40" s="674"/>
      <c r="CF40" s="674"/>
      <c r="CG40" s="674"/>
      <c r="CH40" s="674"/>
      <c r="CI40" s="674"/>
      <c r="CJ40" s="674"/>
      <c r="CK40" s="674"/>
      <c r="CL40" s="674"/>
      <c r="CM40" s="674"/>
      <c r="CN40" s="674"/>
      <c r="CO40" s="674"/>
      <c r="CP40" s="674"/>
      <c r="CQ40" s="675"/>
      <c r="CR40" s="640" t="s">
        <v>237</v>
      </c>
      <c r="CS40" s="641"/>
      <c r="CT40" s="641"/>
      <c r="CU40" s="641"/>
      <c r="CV40" s="641"/>
      <c r="CW40" s="641"/>
      <c r="CX40" s="641"/>
      <c r="CY40" s="642"/>
      <c r="CZ40" s="643" t="s">
        <v>231</v>
      </c>
      <c r="DA40" s="661"/>
      <c r="DB40" s="661"/>
      <c r="DC40" s="662"/>
      <c r="DD40" s="646" t="s">
        <v>231</v>
      </c>
      <c r="DE40" s="641"/>
      <c r="DF40" s="641"/>
      <c r="DG40" s="641"/>
      <c r="DH40" s="641"/>
      <c r="DI40" s="641"/>
      <c r="DJ40" s="641"/>
      <c r="DK40" s="642"/>
      <c r="DL40" s="646" t="s">
        <v>231</v>
      </c>
      <c r="DM40" s="641"/>
      <c r="DN40" s="641"/>
      <c r="DO40" s="641"/>
      <c r="DP40" s="641"/>
      <c r="DQ40" s="641"/>
      <c r="DR40" s="641"/>
      <c r="DS40" s="641"/>
      <c r="DT40" s="641"/>
      <c r="DU40" s="641"/>
      <c r="DV40" s="642"/>
      <c r="DW40" s="643" t="s">
        <v>231</v>
      </c>
      <c r="DX40" s="661"/>
      <c r="DY40" s="661"/>
      <c r="DZ40" s="661"/>
      <c r="EA40" s="661"/>
      <c r="EB40" s="661"/>
      <c r="EC40" s="676"/>
    </row>
    <row r="41" spans="2:133" ht="11.25" customHeight="1">
      <c r="B41" s="637" t="s">
        <v>352</v>
      </c>
      <c r="C41" s="638"/>
      <c r="D41" s="638"/>
      <c r="E41" s="638"/>
      <c r="F41" s="638"/>
      <c r="G41" s="638"/>
      <c r="H41" s="638"/>
      <c r="I41" s="638"/>
      <c r="J41" s="638"/>
      <c r="K41" s="638"/>
      <c r="L41" s="638"/>
      <c r="M41" s="638"/>
      <c r="N41" s="638"/>
      <c r="O41" s="638"/>
      <c r="P41" s="638"/>
      <c r="Q41" s="639"/>
      <c r="R41" s="640">
        <v>236726</v>
      </c>
      <c r="S41" s="641"/>
      <c r="T41" s="641"/>
      <c r="U41" s="641"/>
      <c r="V41" s="641"/>
      <c r="W41" s="641"/>
      <c r="X41" s="641"/>
      <c r="Y41" s="642"/>
      <c r="Z41" s="677">
        <v>3.6</v>
      </c>
      <c r="AA41" s="677"/>
      <c r="AB41" s="677"/>
      <c r="AC41" s="677"/>
      <c r="AD41" s="678" t="s">
        <v>237</v>
      </c>
      <c r="AE41" s="678"/>
      <c r="AF41" s="678"/>
      <c r="AG41" s="678"/>
      <c r="AH41" s="678"/>
      <c r="AI41" s="678"/>
      <c r="AJ41" s="678"/>
      <c r="AK41" s="678"/>
      <c r="AL41" s="643" t="s">
        <v>231</v>
      </c>
      <c r="AM41" s="644"/>
      <c r="AN41" s="644"/>
      <c r="AO41" s="679"/>
      <c r="AQ41" s="680" t="s">
        <v>353</v>
      </c>
      <c r="AR41" s="681"/>
      <c r="AS41" s="681"/>
      <c r="AT41" s="681"/>
      <c r="AU41" s="681"/>
      <c r="AV41" s="681"/>
      <c r="AW41" s="681"/>
      <c r="AX41" s="681"/>
      <c r="AY41" s="682"/>
      <c r="AZ41" s="640">
        <v>97297</v>
      </c>
      <c r="BA41" s="641"/>
      <c r="BB41" s="641"/>
      <c r="BC41" s="641"/>
      <c r="BD41" s="659"/>
      <c r="BE41" s="659"/>
      <c r="BF41" s="683"/>
      <c r="BG41" s="685"/>
      <c r="BH41" s="686"/>
      <c r="BI41" s="686"/>
      <c r="BJ41" s="686"/>
      <c r="BK41" s="686"/>
      <c r="BL41" s="236"/>
      <c r="BM41" s="674" t="s">
        <v>354</v>
      </c>
      <c r="BN41" s="674"/>
      <c r="BO41" s="674"/>
      <c r="BP41" s="674"/>
      <c r="BQ41" s="674"/>
      <c r="BR41" s="674"/>
      <c r="BS41" s="674"/>
      <c r="BT41" s="674"/>
      <c r="BU41" s="675"/>
      <c r="BV41" s="640" t="s">
        <v>231</v>
      </c>
      <c r="BW41" s="641"/>
      <c r="BX41" s="641"/>
      <c r="BY41" s="641"/>
      <c r="BZ41" s="641"/>
      <c r="CA41" s="641"/>
      <c r="CB41" s="684"/>
      <c r="CD41" s="673" t="s">
        <v>355</v>
      </c>
      <c r="CE41" s="674"/>
      <c r="CF41" s="674"/>
      <c r="CG41" s="674"/>
      <c r="CH41" s="674"/>
      <c r="CI41" s="674"/>
      <c r="CJ41" s="674"/>
      <c r="CK41" s="674"/>
      <c r="CL41" s="674"/>
      <c r="CM41" s="674"/>
      <c r="CN41" s="674"/>
      <c r="CO41" s="674"/>
      <c r="CP41" s="674"/>
      <c r="CQ41" s="675"/>
      <c r="CR41" s="640" t="s">
        <v>231</v>
      </c>
      <c r="CS41" s="659"/>
      <c r="CT41" s="659"/>
      <c r="CU41" s="659"/>
      <c r="CV41" s="659"/>
      <c r="CW41" s="659"/>
      <c r="CX41" s="659"/>
      <c r="CY41" s="660"/>
      <c r="CZ41" s="643" t="s">
        <v>231</v>
      </c>
      <c r="DA41" s="661"/>
      <c r="DB41" s="661"/>
      <c r="DC41" s="662"/>
      <c r="DD41" s="646" t="s">
        <v>139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356</v>
      </c>
      <c r="C42" s="622"/>
      <c r="D42" s="622"/>
      <c r="E42" s="622"/>
      <c r="F42" s="622"/>
      <c r="G42" s="622"/>
      <c r="H42" s="622"/>
      <c r="I42" s="622"/>
      <c r="J42" s="622"/>
      <c r="K42" s="622"/>
      <c r="L42" s="622"/>
      <c r="M42" s="622"/>
      <c r="N42" s="622"/>
      <c r="O42" s="622"/>
      <c r="P42" s="622"/>
      <c r="Q42" s="623"/>
      <c r="R42" s="624">
        <v>6556193</v>
      </c>
      <c r="S42" s="663"/>
      <c r="T42" s="663"/>
      <c r="U42" s="663"/>
      <c r="V42" s="663"/>
      <c r="W42" s="663"/>
      <c r="X42" s="663"/>
      <c r="Y42" s="665"/>
      <c r="Z42" s="666">
        <v>100</v>
      </c>
      <c r="AA42" s="666"/>
      <c r="AB42" s="666"/>
      <c r="AC42" s="666"/>
      <c r="AD42" s="667">
        <v>4127507</v>
      </c>
      <c r="AE42" s="667"/>
      <c r="AF42" s="667"/>
      <c r="AG42" s="667"/>
      <c r="AH42" s="667"/>
      <c r="AI42" s="667"/>
      <c r="AJ42" s="667"/>
      <c r="AK42" s="667"/>
      <c r="AL42" s="627">
        <v>100</v>
      </c>
      <c r="AM42" s="668"/>
      <c r="AN42" s="668"/>
      <c r="AO42" s="669"/>
      <c r="AQ42" s="670" t="s">
        <v>357</v>
      </c>
      <c r="AR42" s="671"/>
      <c r="AS42" s="671"/>
      <c r="AT42" s="671"/>
      <c r="AU42" s="671"/>
      <c r="AV42" s="671"/>
      <c r="AW42" s="671"/>
      <c r="AX42" s="671"/>
      <c r="AY42" s="672"/>
      <c r="AZ42" s="624">
        <v>336025</v>
      </c>
      <c r="BA42" s="663"/>
      <c r="BB42" s="663"/>
      <c r="BC42" s="663"/>
      <c r="BD42" s="625"/>
      <c r="BE42" s="625"/>
      <c r="BF42" s="689"/>
      <c r="BG42" s="687"/>
      <c r="BH42" s="688"/>
      <c r="BI42" s="688"/>
      <c r="BJ42" s="688"/>
      <c r="BK42" s="688"/>
      <c r="BL42" s="237"/>
      <c r="BM42" s="690" t="s">
        <v>358</v>
      </c>
      <c r="BN42" s="690"/>
      <c r="BO42" s="690"/>
      <c r="BP42" s="690"/>
      <c r="BQ42" s="690"/>
      <c r="BR42" s="690"/>
      <c r="BS42" s="690"/>
      <c r="BT42" s="690"/>
      <c r="BU42" s="691"/>
      <c r="BV42" s="624">
        <v>312</v>
      </c>
      <c r="BW42" s="663"/>
      <c r="BX42" s="663"/>
      <c r="BY42" s="663"/>
      <c r="BZ42" s="663"/>
      <c r="CA42" s="663"/>
      <c r="CB42" s="664"/>
      <c r="CD42" s="637" t="s">
        <v>359</v>
      </c>
      <c r="CE42" s="638"/>
      <c r="CF42" s="638"/>
      <c r="CG42" s="638"/>
      <c r="CH42" s="638"/>
      <c r="CI42" s="638"/>
      <c r="CJ42" s="638"/>
      <c r="CK42" s="638"/>
      <c r="CL42" s="638"/>
      <c r="CM42" s="638"/>
      <c r="CN42" s="638"/>
      <c r="CO42" s="638"/>
      <c r="CP42" s="638"/>
      <c r="CQ42" s="639"/>
      <c r="CR42" s="640">
        <v>302105</v>
      </c>
      <c r="CS42" s="641"/>
      <c r="CT42" s="641"/>
      <c r="CU42" s="641"/>
      <c r="CV42" s="641"/>
      <c r="CW42" s="641"/>
      <c r="CX42" s="641"/>
      <c r="CY42" s="642"/>
      <c r="CZ42" s="643">
        <v>4.7</v>
      </c>
      <c r="DA42" s="644"/>
      <c r="DB42" s="644"/>
      <c r="DC42" s="645"/>
      <c r="DD42" s="646">
        <v>121314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360</v>
      </c>
      <c r="CE43" s="638"/>
      <c r="CF43" s="638"/>
      <c r="CG43" s="638"/>
      <c r="CH43" s="638"/>
      <c r="CI43" s="638"/>
      <c r="CJ43" s="638"/>
      <c r="CK43" s="638"/>
      <c r="CL43" s="638"/>
      <c r="CM43" s="638"/>
      <c r="CN43" s="638"/>
      <c r="CO43" s="638"/>
      <c r="CP43" s="638"/>
      <c r="CQ43" s="639"/>
      <c r="CR43" s="640">
        <v>6425</v>
      </c>
      <c r="CS43" s="659"/>
      <c r="CT43" s="659"/>
      <c r="CU43" s="659"/>
      <c r="CV43" s="659"/>
      <c r="CW43" s="659"/>
      <c r="CX43" s="659"/>
      <c r="CY43" s="660"/>
      <c r="CZ43" s="643">
        <v>0.1</v>
      </c>
      <c r="DA43" s="661"/>
      <c r="DB43" s="661"/>
      <c r="DC43" s="662"/>
      <c r="DD43" s="646">
        <v>6425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308</v>
      </c>
      <c r="CE44" s="654"/>
      <c r="CF44" s="637" t="s">
        <v>361</v>
      </c>
      <c r="CG44" s="638"/>
      <c r="CH44" s="638"/>
      <c r="CI44" s="638"/>
      <c r="CJ44" s="638"/>
      <c r="CK44" s="638"/>
      <c r="CL44" s="638"/>
      <c r="CM44" s="638"/>
      <c r="CN44" s="638"/>
      <c r="CO44" s="638"/>
      <c r="CP44" s="638"/>
      <c r="CQ44" s="639"/>
      <c r="CR44" s="640">
        <v>296315</v>
      </c>
      <c r="CS44" s="641"/>
      <c r="CT44" s="641"/>
      <c r="CU44" s="641"/>
      <c r="CV44" s="641"/>
      <c r="CW44" s="641"/>
      <c r="CX44" s="641"/>
      <c r="CY44" s="642"/>
      <c r="CZ44" s="643">
        <v>4.5999999999999996</v>
      </c>
      <c r="DA44" s="644"/>
      <c r="DB44" s="644"/>
      <c r="DC44" s="645"/>
      <c r="DD44" s="646">
        <v>115524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362</v>
      </c>
      <c r="CG45" s="638"/>
      <c r="CH45" s="638"/>
      <c r="CI45" s="638"/>
      <c r="CJ45" s="638"/>
      <c r="CK45" s="638"/>
      <c r="CL45" s="638"/>
      <c r="CM45" s="638"/>
      <c r="CN45" s="638"/>
      <c r="CO45" s="638"/>
      <c r="CP45" s="638"/>
      <c r="CQ45" s="639"/>
      <c r="CR45" s="640">
        <v>111901</v>
      </c>
      <c r="CS45" s="659"/>
      <c r="CT45" s="659"/>
      <c r="CU45" s="659"/>
      <c r="CV45" s="659"/>
      <c r="CW45" s="659"/>
      <c r="CX45" s="659"/>
      <c r="CY45" s="660"/>
      <c r="CZ45" s="643">
        <v>1.8</v>
      </c>
      <c r="DA45" s="661"/>
      <c r="DB45" s="661"/>
      <c r="DC45" s="662"/>
      <c r="DD45" s="646">
        <v>13210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364</v>
      </c>
      <c r="CG46" s="638"/>
      <c r="CH46" s="638"/>
      <c r="CI46" s="638"/>
      <c r="CJ46" s="638"/>
      <c r="CK46" s="638"/>
      <c r="CL46" s="638"/>
      <c r="CM46" s="638"/>
      <c r="CN46" s="638"/>
      <c r="CO46" s="638"/>
      <c r="CP46" s="638"/>
      <c r="CQ46" s="639"/>
      <c r="CR46" s="640">
        <v>184414</v>
      </c>
      <c r="CS46" s="641"/>
      <c r="CT46" s="641"/>
      <c r="CU46" s="641"/>
      <c r="CV46" s="641"/>
      <c r="CW46" s="641"/>
      <c r="CX46" s="641"/>
      <c r="CY46" s="642"/>
      <c r="CZ46" s="643">
        <v>2.9</v>
      </c>
      <c r="DA46" s="644"/>
      <c r="DB46" s="644"/>
      <c r="DC46" s="645"/>
      <c r="DD46" s="646">
        <v>102314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366</v>
      </c>
      <c r="CG47" s="638"/>
      <c r="CH47" s="638"/>
      <c r="CI47" s="638"/>
      <c r="CJ47" s="638"/>
      <c r="CK47" s="638"/>
      <c r="CL47" s="638"/>
      <c r="CM47" s="638"/>
      <c r="CN47" s="638"/>
      <c r="CO47" s="638"/>
      <c r="CP47" s="638"/>
      <c r="CQ47" s="639"/>
      <c r="CR47" s="640">
        <v>5790</v>
      </c>
      <c r="CS47" s="659"/>
      <c r="CT47" s="659"/>
      <c r="CU47" s="659"/>
      <c r="CV47" s="659"/>
      <c r="CW47" s="659"/>
      <c r="CX47" s="659"/>
      <c r="CY47" s="660"/>
      <c r="CZ47" s="643">
        <v>0.1</v>
      </c>
      <c r="DA47" s="661"/>
      <c r="DB47" s="661"/>
      <c r="DC47" s="662"/>
      <c r="DD47" s="646">
        <v>5790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367</v>
      </c>
      <c r="CD48" s="657"/>
      <c r="CE48" s="658"/>
      <c r="CF48" s="637" t="s">
        <v>368</v>
      </c>
      <c r="CG48" s="638"/>
      <c r="CH48" s="638"/>
      <c r="CI48" s="638"/>
      <c r="CJ48" s="638"/>
      <c r="CK48" s="638"/>
      <c r="CL48" s="638"/>
      <c r="CM48" s="638"/>
      <c r="CN48" s="638"/>
      <c r="CO48" s="638"/>
      <c r="CP48" s="638"/>
      <c r="CQ48" s="639"/>
      <c r="CR48" s="640" t="s">
        <v>231</v>
      </c>
      <c r="CS48" s="641"/>
      <c r="CT48" s="641"/>
      <c r="CU48" s="641"/>
      <c r="CV48" s="641"/>
      <c r="CW48" s="641"/>
      <c r="CX48" s="641"/>
      <c r="CY48" s="642"/>
      <c r="CZ48" s="643" t="s">
        <v>237</v>
      </c>
      <c r="DA48" s="644"/>
      <c r="DB48" s="644"/>
      <c r="DC48" s="645"/>
      <c r="DD48" s="646" t="s">
        <v>237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369</v>
      </c>
      <c r="CE49" s="622"/>
      <c r="CF49" s="622"/>
      <c r="CG49" s="622"/>
      <c r="CH49" s="622"/>
      <c r="CI49" s="622"/>
      <c r="CJ49" s="622"/>
      <c r="CK49" s="622"/>
      <c r="CL49" s="622"/>
      <c r="CM49" s="622"/>
      <c r="CN49" s="622"/>
      <c r="CO49" s="622"/>
      <c r="CP49" s="622"/>
      <c r="CQ49" s="623"/>
      <c r="CR49" s="624">
        <v>6384574</v>
      </c>
      <c r="CS49" s="625"/>
      <c r="CT49" s="625"/>
      <c r="CU49" s="625"/>
      <c r="CV49" s="625"/>
      <c r="CW49" s="625"/>
      <c r="CX49" s="625"/>
      <c r="CY49" s="626"/>
      <c r="CZ49" s="627">
        <v>100</v>
      </c>
      <c r="DA49" s="628"/>
      <c r="DB49" s="628"/>
      <c r="DC49" s="629"/>
      <c r="DD49" s="630">
        <v>4677720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rsDmUVtXJYie4d3FOu+s2cff6ZLrQsH+nbDSRcmW65ywtfU71etJQvfVMOR00O6ckGkbihNunOk0J/K1XBlZdw==" saltValue="L0Fm9VQrnsEWojzVGqogB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election activeCell="AF7" sqref="AF7:AJ7"/>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371</v>
      </c>
      <c r="DK2" s="1166"/>
      <c r="DL2" s="1166"/>
      <c r="DM2" s="1166"/>
      <c r="DN2" s="1166"/>
      <c r="DO2" s="1167"/>
      <c r="DP2" s="250"/>
      <c r="DQ2" s="1165" t="s">
        <v>372</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373</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375</v>
      </c>
      <c r="B5" s="1051"/>
      <c r="C5" s="1051"/>
      <c r="D5" s="1051"/>
      <c r="E5" s="1051"/>
      <c r="F5" s="1051"/>
      <c r="G5" s="1051"/>
      <c r="H5" s="1051"/>
      <c r="I5" s="1051"/>
      <c r="J5" s="1051"/>
      <c r="K5" s="1051"/>
      <c r="L5" s="1051"/>
      <c r="M5" s="1051"/>
      <c r="N5" s="1051"/>
      <c r="O5" s="1051"/>
      <c r="P5" s="1052"/>
      <c r="Q5" s="1056" t="s">
        <v>376</v>
      </c>
      <c r="R5" s="1057"/>
      <c r="S5" s="1057"/>
      <c r="T5" s="1057"/>
      <c r="U5" s="1058"/>
      <c r="V5" s="1056" t="s">
        <v>377</v>
      </c>
      <c r="W5" s="1057"/>
      <c r="X5" s="1057"/>
      <c r="Y5" s="1057"/>
      <c r="Z5" s="1058"/>
      <c r="AA5" s="1056" t="s">
        <v>378</v>
      </c>
      <c r="AB5" s="1057"/>
      <c r="AC5" s="1057"/>
      <c r="AD5" s="1057"/>
      <c r="AE5" s="1057"/>
      <c r="AF5" s="1168" t="s">
        <v>379</v>
      </c>
      <c r="AG5" s="1057"/>
      <c r="AH5" s="1057"/>
      <c r="AI5" s="1057"/>
      <c r="AJ5" s="1072"/>
      <c r="AK5" s="1057" t="s">
        <v>380</v>
      </c>
      <c r="AL5" s="1057"/>
      <c r="AM5" s="1057"/>
      <c r="AN5" s="1057"/>
      <c r="AO5" s="1058"/>
      <c r="AP5" s="1056" t="s">
        <v>381</v>
      </c>
      <c r="AQ5" s="1057"/>
      <c r="AR5" s="1057"/>
      <c r="AS5" s="1057"/>
      <c r="AT5" s="1058"/>
      <c r="AU5" s="1056" t="s">
        <v>382</v>
      </c>
      <c r="AV5" s="1057"/>
      <c r="AW5" s="1057"/>
      <c r="AX5" s="1057"/>
      <c r="AY5" s="1072"/>
      <c r="AZ5" s="257"/>
      <c r="BA5" s="257"/>
      <c r="BB5" s="257"/>
      <c r="BC5" s="257"/>
      <c r="BD5" s="257"/>
      <c r="BE5" s="258"/>
      <c r="BF5" s="258"/>
      <c r="BG5" s="258"/>
      <c r="BH5" s="258"/>
      <c r="BI5" s="258"/>
      <c r="BJ5" s="258"/>
      <c r="BK5" s="258"/>
      <c r="BL5" s="258"/>
      <c r="BM5" s="258"/>
      <c r="BN5" s="258"/>
      <c r="BO5" s="258"/>
      <c r="BP5" s="258"/>
      <c r="BQ5" s="1050" t="s">
        <v>383</v>
      </c>
      <c r="BR5" s="1051"/>
      <c r="BS5" s="1051"/>
      <c r="BT5" s="1051"/>
      <c r="BU5" s="1051"/>
      <c r="BV5" s="1051"/>
      <c r="BW5" s="1051"/>
      <c r="BX5" s="1051"/>
      <c r="BY5" s="1051"/>
      <c r="BZ5" s="1051"/>
      <c r="CA5" s="1051"/>
      <c r="CB5" s="1051"/>
      <c r="CC5" s="1051"/>
      <c r="CD5" s="1051"/>
      <c r="CE5" s="1051"/>
      <c r="CF5" s="1051"/>
      <c r="CG5" s="1052"/>
      <c r="CH5" s="1056" t="s">
        <v>384</v>
      </c>
      <c r="CI5" s="1057"/>
      <c r="CJ5" s="1057"/>
      <c r="CK5" s="1057"/>
      <c r="CL5" s="1058"/>
      <c r="CM5" s="1056" t="s">
        <v>385</v>
      </c>
      <c r="CN5" s="1057"/>
      <c r="CO5" s="1057"/>
      <c r="CP5" s="1057"/>
      <c r="CQ5" s="1058"/>
      <c r="CR5" s="1056" t="s">
        <v>386</v>
      </c>
      <c r="CS5" s="1057"/>
      <c r="CT5" s="1057"/>
      <c r="CU5" s="1057"/>
      <c r="CV5" s="1058"/>
      <c r="CW5" s="1056" t="s">
        <v>387</v>
      </c>
      <c r="CX5" s="1057"/>
      <c r="CY5" s="1057"/>
      <c r="CZ5" s="1057"/>
      <c r="DA5" s="1058"/>
      <c r="DB5" s="1056" t="s">
        <v>388</v>
      </c>
      <c r="DC5" s="1057"/>
      <c r="DD5" s="1057"/>
      <c r="DE5" s="1057"/>
      <c r="DF5" s="1058"/>
      <c r="DG5" s="1153" t="s">
        <v>389</v>
      </c>
      <c r="DH5" s="1154"/>
      <c r="DI5" s="1154"/>
      <c r="DJ5" s="1154"/>
      <c r="DK5" s="1155"/>
      <c r="DL5" s="1153" t="s">
        <v>390</v>
      </c>
      <c r="DM5" s="1154"/>
      <c r="DN5" s="1154"/>
      <c r="DO5" s="1154"/>
      <c r="DP5" s="1155"/>
      <c r="DQ5" s="1056" t="s">
        <v>391</v>
      </c>
      <c r="DR5" s="1057"/>
      <c r="DS5" s="1057"/>
      <c r="DT5" s="1057"/>
      <c r="DU5" s="1058"/>
      <c r="DV5" s="1056" t="s">
        <v>382</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392</v>
      </c>
      <c r="C7" s="1106"/>
      <c r="D7" s="1106"/>
      <c r="E7" s="1106"/>
      <c r="F7" s="1106"/>
      <c r="G7" s="1106"/>
      <c r="H7" s="1106"/>
      <c r="I7" s="1106"/>
      <c r="J7" s="1106"/>
      <c r="K7" s="1106"/>
      <c r="L7" s="1106"/>
      <c r="M7" s="1106"/>
      <c r="N7" s="1106"/>
      <c r="O7" s="1106"/>
      <c r="P7" s="1107"/>
      <c r="Q7" s="1159">
        <v>6557</v>
      </c>
      <c r="R7" s="1160"/>
      <c r="S7" s="1160"/>
      <c r="T7" s="1160"/>
      <c r="U7" s="1160"/>
      <c r="V7" s="1160">
        <v>6386</v>
      </c>
      <c r="W7" s="1160"/>
      <c r="X7" s="1160"/>
      <c r="Y7" s="1160"/>
      <c r="Z7" s="1160"/>
      <c r="AA7" s="1160">
        <v>172</v>
      </c>
      <c r="AB7" s="1160"/>
      <c r="AC7" s="1160"/>
      <c r="AD7" s="1160"/>
      <c r="AE7" s="1161"/>
      <c r="AF7" s="1162">
        <v>153</v>
      </c>
      <c r="AG7" s="1163"/>
      <c r="AH7" s="1163"/>
      <c r="AI7" s="1163"/>
      <c r="AJ7" s="1164"/>
      <c r="AK7" s="1146">
        <v>24</v>
      </c>
      <c r="AL7" s="1147"/>
      <c r="AM7" s="1147"/>
      <c r="AN7" s="1147"/>
      <c r="AO7" s="1147"/>
      <c r="AP7" s="1147">
        <v>5290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393</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394</v>
      </c>
      <c r="B23" s="999" t="s">
        <v>395</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153</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231</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375</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382</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406</v>
      </c>
      <c r="C28" s="1106"/>
      <c r="D28" s="1106"/>
      <c r="E28" s="1106"/>
      <c r="F28" s="1106"/>
      <c r="G28" s="1106"/>
      <c r="H28" s="1106"/>
      <c r="I28" s="1106"/>
      <c r="J28" s="1106"/>
      <c r="K28" s="1106"/>
      <c r="L28" s="1106"/>
      <c r="M28" s="1106"/>
      <c r="N28" s="1106"/>
      <c r="O28" s="1106"/>
      <c r="P28" s="1107"/>
      <c r="Q28" s="1108">
        <v>1708</v>
      </c>
      <c r="R28" s="1109"/>
      <c r="S28" s="1109"/>
      <c r="T28" s="1109"/>
      <c r="U28" s="1109"/>
      <c r="V28" s="1109">
        <v>1621</v>
      </c>
      <c r="W28" s="1109"/>
      <c r="X28" s="1109"/>
      <c r="Y28" s="1109"/>
      <c r="Z28" s="1109"/>
      <c r="AA28" s="1109">
        <v>88</v>
      </c>
      <c r="AB28" s="1109"/>
      <c r="AC28" s="1109"/>
      <c r="AD28" s="1109"/>
      <c r="AE28" s="1110"/>
      <c r="AF28" s="1111">
        <v>88</v>
      </c>
      <c r="AG28" s="1109"/>
      <c r="AH28" s="1109"/>
      <c r="AI28" s="1109"/>
      <c r="AJ28" s="1112"/>
      <c r="AK28" s="1113">
        <v>97</v>
      </c>
      <c r="AL28" s="1101"/>
      <c r="AM28" s="1101"/>
      <c r="AN28" s="1101"/>
      <c r="AO28" s="1101"/>
      <c r="AP28" s="1101"/>
      <c r="AQ28" s="1101"/>
      <c r="AR28" s="1101"/>
      <c r="AS28" s="1101"/>
      <c r="AT28" s="1101"/>
      <c r="AU28" s="1101"/>
      <c r="AV28" s="1101"/>
      <c r="AW28" s="1101"/>
      <c r="AX28" s="1101"/>
      <c r="AY28" s="1101"/>
      <c r="AZ28" s="1102" t="s">
        <v>588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86" t="s">
        <v>407</v>
      </c>
      <c r="C29" s="1087"/>
      <c r="D29" s="1087"/>
      <c r="E29" s="1087"/>
      <c r="F29" s="1087"/>
      <c r="G29" s="1087"/>
      <c r="H29" s="1087"/>
      <c r="I29" s="1087"/>
      <c r="J29" s="1087"/>
      <c r="K29" s="1087"/>
      <c r="L29" s="1087"/>
      <c r="M29" s="1087"/>
      <c r="N29" s="1087"/>
      <c r="O29" s="1087"/>
      <c r="P29" s="1088"/>
      <c r="Q29" s="1098">
        <v>1129</v>
      </c>
      <c r="R29" s="1099"/>
      <c r="S29" s="1099"/>
      <c r="T29" s="1099"/>
      <c r="U29" s="1099"/>
      <c r="V29" s="1099">
        <v>979</v>
      </c>
      <c r="W29" s="1099"/>
      <c r="X29" s="1099"/>
      <c r="Y29" s="1099"/>
      <c r="Z29" s="1099"/>
      <c r="AA29" s="1099">
        <v>150</v>
      </c>
      <c r="AB29" s="1099"/>
      <c r="AC29" s="1099"/>
      <c r="AD29" s="1099"/>
      <c r="AE29" s="1100"/>
      <c r="AF29" s="1092">
        <v>150</v>
      </c>
      <c r="AG29" s="1093"/>
      <c r="AH29" s="1093"/>
      <c r="AI29" s="1093"/>
      <c r="AJ29" s="1094"/>
      <c r="AK29" s="1035">
        <v>182</v>
      </c>
      <c r="AL29" s="1026"/>
      <c r="AM29" s="1026"/>
      <c r="AN29" s="1026"/>
      <c r="AO29" s="1026"/>
      <c r="AP29" s="1026"/>
      <c r="AQ29" s="1026"/>
      <c r="AR29" s="1026"/>
      <c r="AS29" s="1026"/>
      <c r="AT29" s="1026"/>
      <c r="AU29" s="1026"/>
      <c r="AV29" s="1026"/>
      <c r="AW29" s="1026"/>
      <c r="AX29" s="1026"/>
      <c r="AY29" s="1026"/>
      <c r="AZ29" s="1097" t="s">
        <v>514</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86" t="s">
        <v>408</v>
      </c>
      <c r="C30" s="1087"/>
      <c r="D30" s="1087"/>
      <c r="E30" s="1087"/>
      <c r="F30" s="1087"/>
      <c r="G30" s="1087"/>
      <c r="H30" s="1087"/>
      <c r="I30" s="1087"/>
      <c r="J30" s="1087"/>
      <c r="K30" s="1087"/>
      <c r="L30" s="1087"/>
      <c r="M30" s="1087"/>
      <c r="N30" s="1087"/>
      <c r="O30" s="1087"/>
      <c r="P30" s="1088"/>
      <c r="Q30" s="1098">
        <v>171</v>
      </c>
      <c r="R30" s="1099"/>
      <c r="S30" s="1099"/>
      <c r="T30" s="1099"/>
      <c r="U30" s="1099"/>
      <c r="V30" s="1099">
        <v>153</v>
      </c>
      <c r="W30" s="1099"/>
      <c r="X30" s="1099"/>
      <c r="Y30" s="1099"/>
      <c r="Z30" s="1099"/>
      <c r="AA30" s="1099">
        <v>18</v>
      </c>
      <c r="AB30" s="1099"/>
      <c r="AC30" s="1099"/>
      <c r="AD30" s="1099"/>
      <c r="AE30" s="1100"/>
      <c r="AF30" s="1092">
        <v>18</v>
      </c>
      <c r="AG30" s="1093"/>
      <c r="AH30" s="1093"/>
      <c r="AI30" s="1093"/>
      <c r="AJ30" s="1094"/>
      <c r="AK30" s="1035">
        <v>30</v>
      </c>
      <c r="AL30" s="1026"/>
      <c r="AM30" s="1026"/>
      <c r="AN30" s="1026"/>
      <c r="AO30" s="1026"/>
      <c r="AP30" s="1026"/>
      <c r="AQ30" s="1026"/>
      <c r="AR30" s="1026"/>
      <c r="AS30" s="1026"/>
      <c r="AT30" s="1026"/>
      <c r="AU30" s="1026"/>
      <c r="AV30" s="1026"/>
      <c r="AW30" s="1026"/>
      <c r="AX30" s="1026"/>
      <c r="AY30" s="1026"/>
      <c r="AZ30" s="1097" t="s">
        <v>514</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86" t="s">
        <v>409</v>
      </c>
      <c r="C31" s="1087"/>
      <c r="D31" s="1087"/>
      <c r="E31" s="1087"/>
      <c r="F31" s="1087"/>
      <c r="G31" s="1087"/>
      <c r="H31" s="1087"/>
      <c r="I31" s="1087"/>
      <c r="J31" s="1087"/>
      <c r="K31" s="1087"/>
      <c r="L31" s="1087"/>
      <c r="M31" s="1087"/>
      <c r="N31" s="1087"/>
      <c r="O31" s="1087"/>
      <c r="P31" s="1088"/>
      <c r="Q31" s="1098">
        <v>339</v>
      </c>
      <c r="R31" s="1099"/>
      <c r="S31" s="1099"/>
      <c r="T31" s="1099"/>
      <c r="U31" s="1099"/>
      <c r="V31" s="1099">
        <v>317</v>
      </c>
      <c r="W31" s="1099"/>
      <c r="X31" s="1099"/>
      <c r="Y31" s="1099"/>
      <c r="Z31" s="1099"/>
      <c r="AA31" s="1099">
        <v>21</v>
      </c>
      <c r="AB31" s="1099"/>
      <c r="AC31" s="1099"/>
      <c r="AD31" s="1099"/>
      <c r="AE31" s="1100"/>
      <c r="AF31" s="1092">
        <v>977</v>
      </c>
      <c r="AG31" s="1093"/>
      <c r="AH31" s="1093"/>
      <c r="AI31" s="1093"/>
      <c r="AJ31" s="1094"/>
      <c r="AK31" s="1035">
        <v>1</v>
      </c>
      <c r="AL31" s="1026"/>
      <c r="AM31" s="1026"/>
      <c r="AN31" s="1026"/>
      <c r="AO31" s="1026"/>
      <c r="AP31" s="1026">
        <v>195</v>
      </c>
      <c r="AQ31" s="1026"/>
      <c r="AR31" s="1026"/>
      <c r="AS31" s="1026"/>
      <c r="AT31" s="1026"/>
      <c r="AU31" s="1026">
        <v>1</v>
      </c>
      <c r="AV31" s="1026"/>
      <c r="AW31" s="1026"/>
      <c r="AX31" s="1026"/>
      <c r="AY31" s="1026"/>
      <c r="AZ31" s="1097" t="s">
        <v>514</v>
      </c>
      <c r="BA31" s="1097"/>
      <c r="BB31" s="1097"/>
      <c r="BC31" s="1097"/>
      <c r="BD31" s="1097"/>
      <c r="BE31" s="1081" t="s">
        <v>410</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86" t="s">
        <v>411</v>
      </c>
      <c r="C32" s="1087"/>
      <c r="D32" s="1087"/>
      <c r="E32" s="1087"/>
      <c r="F32" s="1087"/>
      <c r="G32" s="1087"/>
      <c r="H32" s="1087"/>
      <c r="I32" s="1087"/>
      <c r="J32" s="1087"/>
      <c r="K32" s="1087"/>
      <c r="L32" s="1087"/>
      <c r="M32" s="1087"/>
      <c r="N32" s="1087"/>
      <c r="O32" s="1087"/>
      <c r="P32" s="1088"/>
      <c r="Q32" s="1098">
        <v>372</v>
      </c>
      <c r="R32" s="1099"/>
      <c r="S32" s="1099"/>
      <c r="T32" s="1099"/>
      <c r="U32" s="1099"/>
      <c r="V32" s="1099">
        <v>351</v>
      </c>
      <c r="W32" s="1099"/>
      <c r="X32" s="1099"/>
      <c r="Y32" s="1099"/>
      <c r="Z32" s="1099"/>
      <c r="AA32" s="1099">
        <v>21</v>
      </c>
      <c r="AB32" s="1099"/>
      <c r="AC32" s="1099"/>
      <c r="AD32" s="1099"/>
      <c r="AE32" s="1100"/>
      <c r="AF32" s="1092">
        <v>21</v>
      </c>
      <c r="AG32" s="1093"/>
      <c r="AH32" s="1093"/>
      <c r="AI32" s="1093"/>
      <c r="AJ32" s="1094"/>
      <c r="AK32" s="1035">
        <v>113</v>
      </c>
      <c r="AL32" s="1026"/>
      <c r="AM32" s="1026"/>
      <c r="AN32" s="1026"/>
      <c r="AO32" s="1026"/>
      <c r="AP32" s="1026">
        <v>1515</v>
      </c>
      <c r="AQ32" s="1026"/>
      <c r="AR32" s="1026"/>
      <c r="AS32" s="1026"/>
      <c r="AT32" s="1026"/>
      <c r="AU32" s="1026">
        <v>858</v>
      </c>
      <c r="AV32" s="1026"/>
      <c r="AW32" s="1026"/>
      <c r="AX32" s="1026"/>
      <c r="AY32" s="1026"/>
      <c r="AZ32" s="1097" t="s">
        <v>514</v>
      </c>
      <c r="BA32" s="1097"/>
      <c r="BB32" s="1097"/>
      <c r="BC32" s="1097"/>
      <c r="BD32" s="1097"/>
      <c r="BE32" s="1081" t="s">
        <v>412</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86" t="s">
        <v>413</v>
      </c>
      <c r="C33" s="1087"/>
      <c r="D33" s="1087"/>
      <c r="E33" s="1087"/>
      <c r="F33" s="1087"/>
      <c r="G33" s="1087"/>
      <c r="H33" s="1087"/>
      <c r="I33" s="1087"/>
      <c r="J33" s="1087"/>
      <c r="K33" s="1087"/>
      <c r="L33" s="1087"/>
      <c r="M33" s="1087"/>
      <c r="N33" s="1087"/>
      <c r="O33" s="1087"/>
      <c r="P33" s="1088"/>
      <c r="Q33" s="1098">
        <v>100</v>
      </c>
      <c r="R33" s="1099"/>
      <c r="S33" s="1099"/>
      <c r="T33" s="1099"/>
      <c r="U33" s="1099"/>
      <c r="V33" s="1099">
        <v>95</v>
      </c>
      <c r="W33" s="1099"/>
      <c r="X33" s="1099"/>
      <c r="Y33" s="1099"/>
      <c r="Z33" s="1099"/>
      <c r="AA33" s="1099">
        <v>4</v>
      </c>
      <c r="AB33" s="1099"/>
      <c r="AC33" s="1099"/>
      <c r="AD33" s="1099"/>
      <c r="AE33" s="1100"/>
      <c r="AF33" s="1092">
        <v>4</v>
      </c>
      <c r="AG33" s="1093"/>
      <c r="AH33" s="1093"/>
      <c r="AI33" s="1093"/>
      <c r="AJ33" s="1094"/>
      <c r="AK33" s="1035">
        <v>63</v>
      </c>
      <c r="AL33" s="1026"/>
      <c r="AM33" s="1026"/>
      <c r="AN33" s="1026"/>
      <c r="AO33" s="1026"/>
      <c r="AP33" s="1026">
        <v>519</v>
      </c>
      <c r="AQ33" s="1026"/>
      <c r="AR33" s="1026"/>
      <c r="AS33" s="1026"/>
      <c r="AT33" s="1026"/>
      <c r="AU33" s="1026">
        <v>519</v>
      </c>
      <c r="AV33" s="1026"/>
      <c r="AW33" s="1026"/>
      <c r="AX33" s="1026"/>
      <c r="AY33" s="1026"/>
      <c r="AZ33" s="1097" t="s">
        <v>514</v>
      </c>
      <c r="BA33" s="1097"/>
      <c r="BB33" s="1097"/>
      <c r="BC33" s="1097"/>
      <c r="BD33" s="1097"/>
      <c r="BE33" s="1081" t="s">
        <v>414</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86" t="s">
        <v>415</v>
      </c>
      <c r="C34" s="1087"/>
      <c r="D34" s="1087"/>
      <c r="E34" s="1087"/>
      <c r="F34" s="1087"/>
      <c r="G34" s="1087"/>
      <c r="H34" s="1087"/>
      <c r="I34" s="1087"/>
      <c r="J34" s="1087"/>
      <c r="K34" s="1087"/>
      <c r="L34" s="1087"/>
      <c r="M34" s="1087"/>
      <c r="N34" s="1087"/>
      <c r="O34" s="1087"/>
      <c r="P34" s="1088"/>
      <c r="Q34" s="1098">
        <v>33</v>
      </c>
      <c r="R34" s="1099"/>
      <c r="S34" s="1099"/>
      <c r="T34" s="1099"/>
      <c r="U34" s="1099"/>
      <c r="V34" s="1099">
        <v>23</v>
      </c>
      <c r="W34" s="1099"/>
      <c r="X34" s="1099"/>
      <c r="Y34" s="1099"/>
      <c r="Z34" s="1099"/>
      <c r="AA34" s="1099">
        <v>11</v>
      </c>
      <c r="AB34" s="1099"/>
      <c r="AC34" s="1099"/>
      <c r="AD34" s="1099"/>
      <c r="AE34" s="1100"/>
      <c r="AF34" s="1092">
        <v>11</v>
      </c>
      <c r="AG34" s="1093"/>
      <c r="AH34" s="1093"/>
      <c r="AI34" s="1093"/>
      <c r="AJ34" s="1094"/>
      <c r="AK34" s="1035">
        <v>10</v>
      </c>
      <c r="AL34" s="1026"/>
      <c r="AM34" s="1026"/>
      <c r="AN34" s="1026"/>
      <c r="AO34" s="1026"/>
      <c r="AP34" s="1026">
        <v>54</v>
      </c>
      <c r="AQ34" s="1026"/>
      <c r="AR34" s="1026"/>
      <c r="AS34" s="1026"/>
      <c r="AT34" s="1026"/>
      <c r="AU34" s="1026">
        <v>53</v>
      </c>
      <c r="AV34" s="1026"/>
      <c r="AW34" s="1026"/>
      <c r="AX34" s="1026"/>
      <c r="AY34" s="1026"/>
      <c r="AZ34" s="1097" t="s">
        <v>514</v>
      </c>
      <c r="BA34" s="1097"/>
      <c r="BB34" s="1097"/>
      <c r="BC34" s="1097"/>
      <c r="BD34" s="1097"/>
      <c r="BE34" s="1081" t="s">
        <v>412</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416</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394</v>
      </c>
      <c r="B63" s="999" t="s">
        <v>417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1268</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418</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420</v>
      </c>
      <c r="B66" s="1051"/>
      <c r="C66" s="1051"/>
      <c r="D66" s="1051"/>
      <c r="E66" s="1051"/>
      <c r="F66" s="1051"/>
      <c r="G66" s="1051"/>
      <c r="H66" s="1051"/>
      <c r="I66" s="1051"/>
      <c r="J66" s="1051"/>
      <c r="K66" s="1051"/>
      <c r="L66" s="1051"/>
      <c r="M66" s="1051"/>
      <c r="N66" s="1051"/>
      <c r="O66" s="1051"/>
      <c r="P66" s="1052"/>
      <c r="Q66" s="1056" t="s">
        <v>421</v>
      </c>
      <c r="R66" s="1057"/>
      <c r="S66" s="1057"/>
      <c r="T66" s="1057"/>
      <c r="U66" s="1058"/>
      <c r="V66" s="1056" t="s">
        <v>399</v>
      </c>
      <c r="W66" s="1057"/>
      <c r="X66" s="1057"/>
      <c r="Y66" s="1057"/>
      <c r="Z66" s="1058"/>
      <c r="AA66" s="1056" t="s">
        <v>422</v>
      </c>
      <c r="AB66" s="1057"/>
      <c r="AC66" s="1057"/>
      <c r="AD66" s="1057"/>
      <c r="AE66" s="1058"/>
      <c r="AF66" s="1062" t="s">
        <v>401</v>
      </c>
      <c r="AG66" s="1063"/>
      <c r="AH66" s="1063"/>
      <c r="AI66" s="1063"/>
      <c r="AJ66" s="1064"/>
      <c r="AK66" s="1056" t="s">
        <v>402</v>
      </c>
      <c r="AL66" s="1051"/>
      <c r="AM66" s="1051"/>
      <c r="AN66" s="1051"/>
      <c r="AO66" s="1052"/>
      <c r="AP66" s="1056" t="s">
        <v>423</v>
      </c>
      <c r="AQ66" s="1057"/>
      <c r="AR66" s="1057"/>
      <c r="AS66" s="1057"/>
      <c r="AT66" s="1058"/>
      <c r="AU66" s="1056" t="s">
        <v>424</v>
      </c>
      <c r="AV66" s="1057"/>
      <c r="AW66" s="1057"/>
      <c r="AX66" s="1057"/>
      <c r="AY66" s="1058"/>
      <c r="AZ66" s="1056" t="s">
        <v>382</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582</v>
      </c>
      <c r="C68" s="1041"/>
      <c r="D68" s="1041"/>
      <c r="E68" s="1041"/>
      <c r="F68" s="1041"/>
      <c r="G68" s="1041"/>
      <c r="H68" s="1041"/>
      <c r="I68" s="1041"/>
      <c r="J68" s="1041"/>
      <c r="K68" s="1041"/>
      <c r="L68" s="1041"/>
      <c r="M68" s="1041"/>
      <c r="N68" s="1041"/>
      <c r="O68" s="1041"/>
      <c r="P68" s="1042"/>
      <c r="Q68" s="1043">
        <v>1310</v>
      </c>
      <c r="R68" s="1037"/>
      <c r="S68" s="1037"/>
      <c r="T68" s="1037"/>
      <c r="U68" s="1037"/>
      <c r="V68" s="1037">
        <v>1238</v>
      </c>
      <c r="W68" s="1037"/>
      <c r="X68" s="1037"/>
      <c r="Y68" s="1037"/>
      <c r="Z68" s="1037"/>
      <c r="AA68" s="1037">
        <v>73</v>
      </c>
      <c r="AB68" s="1037"/>
      <c r="AC68" s="1037"/>
      <c r="AD68" s="1037"/>
      <c r="AE68" s="1037"/>
      <c r="AF68" s="1037">
        <v>73</v>
      </c>
      <c r="AG68" s="1037"/>
      <c r="AH68" s="1037"/>
      <c r="AI68" s="1037"/>
      <c r="AJ68" s="1037"/>
      <c r="AK68" s="1037">
        <v>70</v>
      </c>
      <c r="AL68" s="1037"/>
      <c r="AM68" s="1037"/>
      <c r="AN68" s="1037"/>
      <c r="AO68" s="1037"/>
      <c r="AP68" s="1037">
        <v>0</v>
      </c>
      <c r="AQ68" s="1037"/>
      <c r="AR68" s="1037"/>
      <c r="AS68" s="1037"/>
      <c r="AT68" s="1037"/>
      <c r="AU68" s="1037"/>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583</v>
      </c>
      <c r="C69" s="1030"/>
      <c r="D69" s="1030"/>
      <c r="E69" s="1030"/>
      <c r="F69" s="1030"/>
      <c r="G69" s="1030"/>
      <c r="H69" s="1030"/>
      <c r="I69" s="1030"/>
      <c r="J69" s="1030"/>
      <c r="K69" s="1030"/>
      <c r="L69" s="1030"/>
      <c r="M69" s="1030"/>
      <c r="N69" s="1030"/>
      <c r="O69" s="1030"/>
      <c r="P69" s="1031"/>
      <c r="Q69" s="1032">
        <v>22719</v>
      </c>
      <c r="R69" s="1026"/>
      <c r="S69" s="1026"/>
      <c r="T69" s="1026"/>
      <c r="U69" s="1026"/>
      <c r="V69" s="1026">
        <v>22555</v>
      </c>
      <c r="W69" s="1026"/>
      <c r="X69" s="1026"/>
      <c r="Y69" s="1026"/>
      <c r="Z69" s="1026"/>
      <c r="AA69" s="1026">
        <v>165</v>
      </c>
      <c r="AB69" s="1026"/>
      <c r="AC69" s="1026"/>
      <c r="AD69" s="1026"/>
      <c r="AE69" s="1026"/>
      <c r="AF69" s="1026">
        <v>165</v>
      </c>
      <c r="AG69" s="1026"/>
      <c r="AH69" s="1026"/>
      <c r="AI69" s="1026"/>
      <c r="AJ69" s="1026"/>
      <c r="AK69" s="1026">
        <v>20</v>
      </c>
      <c r="AL69" s="1026"/>
      <c r="AM69" s="1026"/>
      <c r="AN69" s="1026"/>
      <c r="AO69" s="1026"/>
      <c r="AP69" s="1026">
        <v>0</v>
      </c>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584</v>
      </c>
      <c r="C70" s="1030"/>
      <c r="D70" s="1030"/>
      <c r="E70" s="1030"/>
      <c r="F70" s="1030"/>
      <c r="G70" s="1030"/>
      <c r="H70" s="1030"/>
      <c r="I70" s="1030"/>
      <c r="J70" s="1030"/>
      <c r="K70" s="1030"/>
      <c r="L70" s="1030"/>
      <c r="M70" s="1030"/>
      <c r="N70" s="1030"/>
      <c r="O70" s="1030"/>
      <c r="P70" s="1031"/>
      <c r="Q70" s="1032">
        <v>4198</v>
      </c>
      <c r="R70" s="1026"/>
      <c r="S70" s="1026"/>
      <c r="T70" s="1026"/>
      <c r="U70" s="1026"/>
      <c r="V70" s="1026">
        <v>4033</v>
      </c>
      <c r="W70" s="1026"/>
      <c r="X70" s="1026"/>
      <c r="Y70" s="1026"/>
      <c r="Z70" s="1026"/>
      <c r="AA70" s="1026">
        <v>165</v>
      </c>
      <c r="AB70" s="1026"/>
      <c r="AC70" s="1026"/>
      <c r="AD70" s="1026"/>
      <c r="AE70" s="1026"/>
      <c r="AF70" s="1026">
        <v>156</v>
      </c>
      <c r="AG70" s="1026"/>
      <c r="AH70" s="1026"/>
      <c r="AI70" s="1026"/>
      <c r="AJ70" s="1026"/>
      <c r="AK70" s="1026">
        <v>137</v>
      </c>
      <c r="AL70" s="1026"/>
      <c r="AM70" s="1026"/>
      <c r="AN70" s="1026"/>
      <c r="AO70" s="1026"/>
      <c r="AP70" s="1026">
        <v>1837</v>
      </c>
      <c r="AQ70" s="1026"/>
      <c r="AR70" s="1026"/>
      <c r="AS70" s="1026"/>
      <c r="AT70" s="1026"/>
      <c r="AU70" s="1026">
        <v>175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585</v>
      </c>
      <c r="C71" s="1030"/>
      <c r="D71" s="1030"/>
      <c r="E71" s="1030"/>
      <c r="F71" s="1030"/>
      <c r="G71" s="1030"/>
      <c r="H71" s="1030"/>
      <c r="I71" s="1030"/>
      <c r="J71" s="1030"/>
      <c r="K71" s="1030"/>
      <c r="L71" s="1030"/>
      <c r="M71" s="1030"/>
      <c r="N71" s="1030"/>
      <c r="O71" s="1030"/>
      <c r="P71" s="1031"/>
      <c r="Q71" s="1032">
        <v>348</v>
      </c>
      <c r="R71" s="1026"/>
      <c r="S71" s="1026"/>
      <c r="T71" s="1026"/>
      <c r="U71" s="1026"/>
      <c r="V71" s="1026">
        <v>320</v>
      </c>
      <c r="W71" s="1026"/>
      <c r="X71" s="1026"/>
      <c r="Y71" s="1026"/>
      <c r="Z71" s="1026"/>
      <c r="AA71" s="1026">
        <v>28</v>
      </c>
      <c r="AB71" s="1026"/>
      <c r="AC71" s="1026"/>
      <c r="AD71" s="1026"/>
      <c r="AE71" s="1026"/>
      <c r="AF71" s="1026">
        <v>28</v>
      </c>
      <c r="AG71" s="1026"/>
      <c r="AH71" s="1026"/>
      <c r="AI71" s="1026"/>
      <c r="AJ71" s="1026"/>
      <c r="AK71" s="1026">
        <v>14</v>
      </c>
      <c r="AL71" s="1026"/>
      <c r="AM71" s="1026"/>
      <c r="AN71" s="1026"/>
      <c r="AO71" s="1026"/>
      <c r="AP71" s="1026">
        <v>0</v>
      </c>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586</v>
      </c>
      <c r="C72" s="1030"/>
      <c r="D72" s="1030"/>
      <c r="E72" s="1030"/>
      <c r="F72" s="1030"/>
      <c r="G72" s="1030"/>
      <c r="H72" s="1030"/>
      <c r="I72" s="1030"/>
      <c r="J72" s="1030"/>
      <c r="K72" s="1030"/>
      <c r="L72" s="1030"/>
      <c r="M72" s="1030"/>
      <c r="N72" s="1030"/>
      <c r="O72" s="1030"/>
      <c r="P72" s="1031"/>
      <c r="Q72" s="1032">
        <v>145</v>
      </c>
      <c r="R72" s="1026"/>
      <c r="S72" s="1026"/>
      <c r="T72" s="1026"/>
      <c r="U72" s="1026"/>
      <c r="V72" s="1026">
        <v>130</v>
      </c>
      <c r="W72" s="1026"/>
      <c r="X72" s="1026"/>
      <c r="Y72" s="1026"/>
      <c r="Z72" s="1026"/>
      <c r="AA72" s="1026">
        <v>15</v>
      </c>
      <c r="AB72" s="1026"/>
      <c r="AC72" s="1026"/>
      <c r="AD72" s="1026"/>
      <c r="AE72" s="1026"/>
      <c r="AF72" s="1026">
        <v>15</v>
      </c>
      <c r="AG72" s="1026"/>
      <c r="AH72" s="1026"/>
      <c r="AI72" s="1026"/>
      <c r="AJ72" s="1026"/>
      <c r="AK72" s="1026">
        <v>0</v>
      </c>
      <c r="AL72" s="1026"/>
      <c r="AM72" s="1026"/>
      <c r="AN72" s="1026"/>
      <c r="AO72" s="1026"/>
      <c r="AP72" s="1026">
        <v>0</v>
      </c>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587</v>
      </c>
      <c r="C73" s="1030"/>
      <c r="D73" s="1030"/>
      <c r="E73" s="1030"/>
      <c r="F73" s="1030"/>
      <c r="G73" s="1030"/>
      <c r="H73" s="1030"/>
      <c r="I73" s="1030"/>
      <c r="J73" s="1030"/>
      <c r="K73" s="1030"/>
      <c r="L73" s="1030"/>
      <c r="M73" s="1030"/>
      <c r="N73" s="1030"/>
      <c r="O73" s="1030"/>
      <c r="P73" s="1031"/>
      <c r="Q73" s="1032">
        <v>996</v>
      </c>
      <c r="R73" s="1026"/>
      <c r="S73" s="1026"/>
      <c r="T73" s="1026"/>
      <c r="U73" s="1026"/>
      <c r="V73" s="1026">
        <v>982</v>
      </c>
      <c r="W73" s="1026"/>
      <c r="X73" s="1026"/>
      <c r="Y73" s="1026"/>
      <c r="Z73" s="1026"/>
      <c r="AA73" s="1026">
        <v>14</v>
      </c>
      <c r="AB73" s="1026"/>
      <c r="AC73" s="1026"/>
      <c r="AD73" s="1026"/>
      <c r="AE73" s="1026"/>
      <c r="AF73" s="1026">
        <v>14</v>
      </c>
      <c r="AG73" s="1026"/>
      <c r="AH73" s="1026"/>
      <c r="AI73" s="1026"/>
      <c r="AJ73" s="1026"/>
      <c r="AK73" s="1026">
        <v>863</v>
      </c>
      <c r="AL73" s="1026"/>
      <c r="AM73" s="1026"/>
      <c r="AN73" s="1026"/>
      <c r="AO73" s="1026"/>
      <c r="AP73" s="1026">
        <v>0</v>
      </c>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394</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312</v>
      </c>
      <c r="AG109" s="949"/>
      <c r="AH109" s="949"/>
      <c r="AI109" s="949"/>
      <c r="AJ109" s="950"/>
      <c r="AK109" s="951" t="s">
        <v>311</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312</v>
      </c>
      <c r="BW109" s="949"/>
      <c r="BX109" s="949"/>
      <c r="BY109" s="949"/>
      <c r="BZ109" s="950"/>
      <c r="CA109" s="951" t="s">
        <v>311</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312</v>
      </c>
      <c r="DM109" s="949"/>
      <c r="DN109" s="949"/>
      <c r="DO109" s="949"/>
      <c r="DP109" s="950"/>
      <c r="DQ109" s="951" t="s">
        <v>311</v>
      </c>
      <c r="DR109" s="949"/>
      <c r="DS109" s="949"/>
      <c r="DT109" s="949"/>
      <c r="DU109" s="950"/>
      <c r="DV109" s="951" t="s">
        <v>435</v>
      </c>
      <c r="DW109" s="949"/>
      <c r="DX109" s="949"/>
      <c r="DY109" s="949"/>
      <c r="DZ109" s="980"/>
    </row>
    <row r="110" spans="1:131" s="247" customFormat="1" ht="26.25" customHeight="1">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673870</v>
      </c>
      <c r="AB110" s="942"/>
      <c r="AC110" s="942"/>
      <c r="AD110" s="942"/>
      <c r="AE110" s="943"/>
      <c r="AF110" s="944">
        <v>670835</v>
      </c>
      <c r="AG110" s="942"/>
      <c r="AH110" s="942"/>
      <c r="AI110" s="942"/>
      <c r="AJ110" s="943"/>
      <c r="AK110" s="944">
        <v>633277</v>
      </c>
      <c r="AL110" s="942"/>
      <c r="AM110" s="942"/>
      <c r="AN110" s="942"/>
      <c r="AO110" s="943"/>
      <c r="AP110" s="945">
        <v>16.600000000000001</v>
      </c>
      <c r="AQ110" s="946"/>
      <c r="AR110" s="946"/>
      <c r="AS110" s="946"/>
      <c r="AT110" s="947"/>
      <c r="AU110" s="981" t="s">
        <v>74</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5510188</v>
      </c>
      <c r="BR110" s="889"/>
      <c r="BS110" s="889"/>
      <c r="BT110" s="889"/>
      <c r="BU110" s="889"/>
      <c r="BV110" s="889">
        <v>5520084</v>
      </c>
      <c r="BW110" s="889"/>
      <c r="BX110" s="889"/>
      <c r="BY110" s="889"/>
      <c r="BZ110" s="889"/>
      <c r="CA110" s="889">
        <v>5289706</v>
      </c>
      <c r="CB110" s="889"/>
      <c r="CC110" s="889"/>
      <c r="CD110" s="889"/>
      <c r="CE110" s="889"/>
      <c r="CF110" s="913">
        <v>138.4</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79989</v>
      </c>
      <c r="DH110" s="889"/>
      <c r="DI110" s="889"/>
      <c r="DJ110" s="889"/>
      <c r="DK110" s="889"/>
      <c r="DL110" s="889">
        <v>44569</v>
      </c>
      <c r="DM110" s="889"/>
      <c r="DN110" s="889"/>
      <c r="DO110" s="889"/>
      <c r="DP110" s="889"/>
      <c r="DQ110" s="889">
        <v>9096</v>
      </c>
      <c r="DR110" s="889"/>
      <c r="DS110" s="889"/>
      <c r="DT110" s="889"/>
      <c r="DU110" s="889"/>
      <c r="DV110" s="890">
        <v>0.2</v>
      </c>
      <c r="DW110" s="890"/>
      <c r="DX110" s="890"/>
      <c r="DY110" s="890"/>
      <c r="DZ110" s="891"/>
    </row>
    <row r="111" spans="1:131" s="247" customFormat="1" ht="26.25" customHeight="1">
      <c r="A111" s="818" t="s">
        <v>441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442</v>
      </c>
      <c r="AB111" s="970"/>
      <c r="AC111" s="970"/>
      <c r="AD111" s="970"/>
      <c r="AE111" s="971"/>
      <c r="AF111" s="972" t="s">
        <v>442</v>
      </c>
      <c r="AG111" s="970"/>
      <c r="AH111" s="970"/>
      <c r="AI111" s="970"/>
      <c r="AJ111" s="971"/>
      <c r="AK111" s="972" t="s">
        <v>442</v>
      </c>
      <c r="AL111" s="970"/>
      <c r="AM111" s="970"/>
      <c r="AN111" s="970"/>
      <c r="AO111" s="971"/>
      <c r="AP111" s="973" t="s">
        <v>231</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v>108969</v>
      </c>
      <c r="BR111" s="861"/>
      <c r="BS111" s="861"/>
      <c r="BT111" s="861"/>
      <c r="BU111" s="861"/>
      <c r="BV111" s="861">
        <v>59059</v>
      </c>
      <c r="BW111" s="861"/>
      <c r="BX111" s="861"/>
      <c r="BY111" s="861"/>
      <c r="BZ111" s="861"/>
      <c r="CA111" s="861">
        <v>9096</v>
      </c>
      <c r="CB111" s="861"/>
      <c r="CC111" s="861"/>
      <c r="CD111" s="861"/>
      <c r="CE111" s="861"/>
      <c r="CF111" s="922">
        <v>0.2</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442</v>
      </c>
      <c r="DH111" s="861"/>
      <c r="DI111" s="861"/>
      <c r="DJ111" s="861"/>
      <c r="DK111" s="861"/>
      <c r="DL111" s="861" t="s">
        <v>442</v>
      </c>
      <c r="DM111" s="861"/>
      <c r="DN111" s="861"/>
      <c r="DO111" s="861"/>
      <c r="DP111" s="861"/>
      <c r="DQ111" s="861" t="s">
        <v>231</v>
      </c>
      <c r="DR111" s="861"/>
      <c r="DS111" s="861"/>
      <c r="DT111" s="861"/>
      <c r="DU111" s="861"/>
      <c r="DV111" s="838" t="s">
        <v>442</v>
      </c>
      <c r="DW111" s="838"/>
      <c r="DX111" s="838"/>
      <c r="DY111" s="838"/>
      <c r="DZ111" s="839"/>
    </row>
    <row r="112" spans="1:131" s="247" customFormat="1" ht="26.25" customHeight="1">
      <c r="A112" s="963" t="s">
        <v>445</v>
      </c>
      <c r="B112" s="964"/>
      <c r="C112" s="794" t="s">
        <v>446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231</v>
      </c>
      <c r="AB112" s="824"/>
      <c r="AC112" s="824"/>
      <c r="AD112" s="824"/>
      <c r="AE112" s="825"/>
      <c r="AF112" s="826" t="s">
        <v>231</v>
      </c>
      <c r="AG112" s="824"/>
      <c r="AH112" s="824"/>
      <c r="AI112" s="824"/>
      <c r="AJ112" s="825"/>
      <c r="AK112" s="826" t="s">
        <v>231</v>
      </c>
      <c r="AL112" s="824"/>
      <c r="AM112" s="824"/>
      <c r="AN112" s="824"/>
      <c r="AO112" s="825"/>
      <c r="AP112" s="871" t="s">
        <v>231</v>
      </c>
      <c r="AQ112" s="872"/>
      <c r="AR112" s="872"/>
      <c r="AS112" s="872"/>
      <c r="AT112" s="873"/>
      <c r="AU112" s="983"/>
      <c r="AV112" s="984"/>
      <c r="AW112" s="984"/>
      <c r="AX112" s="984"/>
      <c r="AY112" s="984"/>
      <c r="AZ112" s="859" t="s">
        <v>447</v>
      </c>
      <c r="BA112" s="794"/>
      <c r="BB112" s="794"/>
      <c r="BC112" s="794"/>
      <c r="BD112" s="794"/>
      <c r="BE112" s="794"/>
      <c r="BF112" s="794"/>
      <c r="BG112" s="794"/>
      <c r="BH112" s="794"/>
      <c r="BI112" s="794"/>
      <c r="BJ112" s="794"/>
      <c r="BK112" s="794"/>
      <c r="BL112" s="794"/>
      <c r="BM112" s="794"/>
      <c r="BN112" s="794"/>
      <c r="BO112" s="794"/>
      <c r="BP112" s="795"/>
      <c r="BQ112" s="860">
        <v>1554729</v>
      </c>
      <c r="BR112" s="861"/>
      <c r="BS112" s="861"/>
      <c r="BT112" s="861"/>
      <c r="BU112" s="861"/>
      <c r="BV112" s="861">
        <v>1492449</v>
      </c>
      <c r="BW112" s="861"/>
      <c r="BX112" s="861"/>
      <c r="BY112" s="861"/>
      <c r="BZ112" s="861"/>
      <c r="CA112" s="861">
        <v>1430753</v>
      </c>
      <c r="CB112" s="861"/>
      <c r="CC112" s="861"/>
      <c r="CD112" s="861"/>
      <c r="CE112" s="861"/>
      <c r="CF112" s="922">
        <v>37.4</v>
      </c>
      <c r="CG112" s="923"/>
      <c r="CH112" s="923"/>
      <c r="CI112" s="923"/>
      <c r="CJ112" s="923"/>
      <c r="CK112" s="978"/>
      <c r="CL112" s="865"/>
      <c r="CM112" s="868" t="s">
        <v>448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231</v>
      </c>
      <c r="DH112" s="861"/>
      <c r="DI112" s="861"/>
      <c r="DJ112" s="861"/>
      <c r="DK112" s="861"/>
      <c r="DL112" s="861" t="s">
        <v>231</v>
      </c>
      <c r="DM112" s="861"/>
      <c r="DN112" s="861"/>
      <c r="DO112" s="861"/>
      <c r="DP112" s="861"/>
      <c r="DQ112" s="861" t="s">
        <v>231</v>
      </c>
      <c r="DR112" s="861"/>
      <c r="DS112" s="861"/>
      <c r="DT112" s="861"/>
      <c r="DU112" s="861"/>
      <c r="DV112" s="838" t="s">
        <v>231</v>
      </c>
      <c r="DW112" s="838"/>
      <c r="DX112" s="838"/>
      <c r="DY112" s="838"/>
      <c r="DZ112" s="839"/>
    </row>
    <row r="113" spans="1:130" s="247" customFormat="1" ht="26.25" customHeight="1">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138480</v>
      </c>
      <c r="AB113" s="970"/>
      <c r="AC113" s="970"/>
      <c r="AD113" s="970"/>
      <c r="AE113" s="971"/>
      <c r="AF113" s="972">
        <v>141111</v>
      </c>
      <c r="AG113" s="970"/>
      <c r="AH113" s="970"/>
      <c r="AI113" s="970"/>
      <c r="AJ113" s="971"/>
      <c r="AK113" s="972">
        <v>154491</v>
      </c>
      <c r="AL113" s="970"/>
      <c r="AM113" s="970"/>
      <c r="AN113" s="970"/>
      <c r="AO113" s="971"/>
      <c r="AP113" s="973">
        <v>4</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v>141083</v>
      </c>
      <c r="BR113" s="861"/>
      <c r="BS113" s="861"/>
      <c r="BT113" s="861"/>
      <c r="BU113" s="861"/>
      <c r="BV113" s="861">
        <v>126405</v>
      </c>
      <c r="BW113" s="861"/>
      <c r="BX113" s="861"/>
      <c r="BY113" s="861"/>
      <c r="BZ113" s="861"/>
      <c r="CA113" s="861">
        <v>175192</v>
      </c>
      <c r="CB113" s="861"/>
      <c r="CC113" s="861"/>
      <c r="CD113" s="861"/>
      <c r="CE113" s="861"/>
      <c r="CF113" s="922">
        <v>4.5999999999999996</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442</v>
      </c>
      <c r="DH113" s="824"/>
      <c r="DI113" s="824"/>
      <c r="DJ113" s="824"/>
      <c r="DK113" s="825"/>
      <c r="DL113" s="826" t="s">
        <v>442</v>
      </c>
      <c r="DM113" s="824"/>
      <c r="DN113" s="824"/>
      <c r="DO113" s="824"/>
      <c r="DP113" s="825"/>
      <c r="DQ113" s="826" t="s">
        <v>442</v>
      </c>
      <c r="DR113" s="824"/>
      <c r="DS113" s="824"/>
      <c r="DT113" s="824"/>
      <c r="DU113" s="825"/>
      <c r="DV113" s="871" t="s">
        <v>442</v>
      </c>
      <c r="DW113" s="872"/>
      <c r="DX113" s="872"/>
      <c r="DY113" s="872"/>
      <c r="DZ113" s="873"/>
    </row>
    <row r="114" spans="1:130" s="247" customFormat="1" ht="26.25" customHeight="1">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20876</v>
      </c>
      <c r="AB114" s="824"/>
      <c r="AC114" s="824"/>
      <c r="AD114" s="824"/>
      <c r="AE114" s="825"/>
      <c r="AF114" s="826">
        <v>21288</v>
      </c>
      <c r="AG114" s="824"/>
      <c r="AH114" s="824"/>
      <c r="AI114" s="824"/>
      <c r="AJ114" s="825"/>
      <c r="AK114" s="826">
        <v>16812</v>
      </c>
      <c r="AL114" s="824"/>
      <c r="AM114" s="824"/>
      <c r="AN114" s="824"/>
      <c r="AO114" s="825"/>
      <c r="AP114" s="871">
        <v>0.4</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860058</v>
      </c>
      <c r="BR114" s="861"/>
      <c r="BS114" s="861"/>
      <c r="BT114" s="861"/>
      <c r="BU114" s="861"/>
      <c r="BV114" s="861">
        <v>822511</v>
      </c>
      <c r="BW114" s="861"/>
      <c r="BX114" s="861"/>
      <c r="BY114" s="861"/>
      <c r="BZ114" s="861"/>
      <c r="CA114" s="861">
        <v>825549</v>
      </c>
      <c r="CB114" s="861"/>
      <c r="CC114" s="861"/>
      <c r="CD114" s="861"/>
      <c r="CE114" s="861"/>
      <c r="CF114" s="922">
        <v>21.6</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231</v>
      </c>
      <c r="DH114" s="824"/>
      <c r="DI114" s="824"/>
      <c r="DJ114" s="824"/>
      <c r="DK114" s="825"/>
      <c r="DL114" s="826" t="s">
        <v>442</v>
      </c>
      <c r="DM114" s="824"/>
      <c r="DN114" s="824"/>
      <c r="DO114" s="824"/>
      <c r="DP114" s="825"/>
      <c r="DQ114" s="826" t="s">
        <v>231</v>
      </c>
      <c r="DR114" s="824"/>
      <c r="DS114" s="824"/>
      <c r="DT114" s="824"/>
      <c r="DU114" s="825"/>
      <c r="DV114" s="871" t="s">
        <v>442</v>
      </c>
      <c r="DW114" s="872"/>
      <c r="DX114" s="872"/>
      <c r="DY114" s="872"/>
      <c r="DZ114" s="873"/>
    </row>
    <row r="115" spans="1:130" s="247" customFormat="1" ht="26.25" customHeight="1">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63096</v>
      </c>
      <c r="AB115" s="970"/>
      <c r="AC115" s="970"/>
      <c r="AD115" s="970"/>
      <c r="AE115" s="971"/>
      <c r="AF115" s="972">
        <v>49910</v>
      </c>
      <c r="AG115" s="970"/>
      <c r="AH115" s="970"/>
      <c r="AI115" s="970"/>
      <c r="AJ115" s="971"/>
      <c r="AK115" s="972">
        <v>49963</v>
      </c>
      <c r="AL115" s="970"/>
      <c r="AM115" s="970"/>
      <c r="AN115" s="970"/>
      <c r="AO115" s="971"/>
      <c r="AP115" s="973">
        <v>1.3</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t="s">
        <v>231</v>
      </c>
      <c r="BR115" s="861"/>
      <c r="BS115" s="861"/>
      <c r="BT115" s="861"/>
      <c r="BU115" s="861"/>
      <c r="BV115" s="861" t="s">
        <v>231</v>
      </c>
      <c r="BW115" s="861"/>
      <c r="BX115" s="861"/>
      <c r="BY115" s="861"/>
      <c r="BZ115" s="861"/>
      <c r="CA115" s="861" t="s">
        <v>231</v>
      </c>
      <c r="CB115" s="861"/>
      <c r="CC115" s="861"/>
      <c r="CD115" s="861"/>
      <c r="CE115" s="861"/>
      <c r="CF115" s="922" t="s">
        <v>231</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442</v>
      </c>
      <c r="DH115" s="824"/>
      <c r="DI115" s="824"/>
      <c r="DJ115" s="824"/>
      <c r="DK115" s="825"/>
      <c r="DL115" s="826" t="s">
        <v>442</v>
      </c>
      <c r="DM115" s="824"/>
      <c r="DN115" s="824"/>
      <c r="DO115" s="824"/>
      <c r="DP115" s="825"/>
      <c r="DQ115" s="826" t="s">
        <v>231</v>
      </c>
      <c r="DR115" s="824"/>
      <c r="DS115" s="824"/>
      <c r="DT115" s="824"/>
      <c r="DU115" s="825"/>
      <c r="DV115" s="871" t="s">
        <v>442</v>
      </c>
      <c r="DW115" s="872"/>
      <c r="DX115" s="872"/>
      <c r="DY115" s="872"/>
      <c r="DZ115" s="873"/>
    </row>
    <row r="116" spans="1:130" s="247" customFormat="1" ht="26.25" customHeight="1">
      <c r="A116" s="967"/>
      <c r="B116" s="968"/>
      <c r="C116" s="927" t="s">
        <v>458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442</v>
      </c>
      <c r="AB116" s="824"/>
      <c r="AC116" s="824"/>
      <c r="AD116" s="824"/>
      <c r="AE116" s="825"/>
      <c r="AF116" s="826" t="s">
        <v>231</v>
      </c>
      <c r="AG116" s="824"/>
      <c r="AH116" s="824"/>
      <c r="AI116" s="824"/>
      <c r="AJ116" s="825"/>
      <c r="AK116" s="826" t="s">
        <v>231</v>
      </c>
      <c r="AL116" s="824"/>
      <c r="AM116" s="824"/>
      <c r="AN116" s="824"/>
      <c r="AO116" s="825"/>
      <c r="AP116" s="871" t="s">
        <v>442</v>
      </c>
      <c r="AQ116" s="872"/>
      <c r="AR116" s="872"/>
      <c r="AS116" s="872"/>
      <c r="AT116" s="873"/>
      <c r="AU116" s="983"/>
      <c r="AV116" s="984"/>
      <c r="AW116" s="984"/>
      <c r="AX116" s="984"/>
      <c r="AY116" s="984"/>
      <c r="AZ116" s="910" t="s">
        <v>459</v>
      </c>
      <c r="BA116" s="911"/>
      <c r="BB116" s="911"/>
      <c r="BC116" s="911"/>
      <c r="BD116" s="911"/>
      <c r="BE116" s="911"/>
      <c r="BF116" s="911"/>
      <c r="BG116" s="911"/>
      <c r="BH116" s="911"/>
      <c r="BI116" s="911"/>
      <c r="BJ116" s="911"/>
      <c r="BK116" s="911"/>
      <c r="BL116" s="911"/>
      <c r="BM116" s="911"/>
      <c r="BN116" s="911"/>
      <c r="BO116" s="911"/>
      <c r="BP116" s="912"/>
      <c r="BQ116" s="860" t="s">
        <v>442</v>
      </c>
      <c r="BR116" s="861"/>
      <c r="BS116" s="861"/>
      <c r="BT116" s="861"/>
      <c r="BU116" s="861"/>
      <c r="BV116" s="861" t="s">
        <v>231</v>
      </c>
      <c r="BW116" s="861"/>
      <c r="BX116" s="861"/>
      <c r="BY116" s="861"/>
      <c r="BZ116" s="861"/>
      <c r="CA116" s="861" t="s">
        <v>442</v>
      </c>
      <c r="CB116" s="861"/>
      <c r="CC116" s="861"/>
      <c r="CD116" s="861"/>
      <c r="CE116" s="861"/>
      <c r="CF116" s="922" t="s">
        <v>442</v>
      </c>
      <c r="CG116" s="923"/>
      <c r="CH116" s="923"/>
      <c r="CI116" s="923"/>
      <c r="CJ116" s="923"/>
      <c r="CK116" s="978"/>
      <c r="CL116" s="865"/>
      <c r="CM116" s="868" t="s">
        <v>460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442</v>
      </c>
      <c r="DH116" s="824"/>
      <c r="DI116" s="824"/>
      <c r="DJ116" s="824"/>
      <c r="DK116" s="825"/>
      <c r="DL116" s="826" t="s">
        <v>442</v>
      </c>
      <c r="DM116" s="824"/>
      <c r="DN116" s="824"/>
      <c r="DO116" s="824"/>
      <c r="DP116" s="825"/>
      <c r="DQ116" s="826" t="s">
        <v>231</v>
      </c>
      <c r="DR116" s="824"/>
      <c r="DS116" s="824"/>
      <c r="DT116" s="824"/>
      <c r="DU116" s="825"/>
      <c r="DV116" s="871" t="s">
        <v>442</v>
      </c>
      <c r="DW116" s="872"/>
      <c r="DX116" s="872"/>
      <c r="DY116" s="872"/>
      <c r="DZ116" s="873"/>
    </row>
    <row r="117" spans="1:130" s="247" customFormat="1" ht="26.25" customHeight="1">
      <c r="A117" s="948" t="s">
        <v>191</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461</v>
      </c>
      <c r="Z117" s="950"/>
      <c r="AA117" s="955">
        <v>896322</v>
      </c>
      <c r="AB117" s="956"/>
      <c r="AC117" s="956"/>
      <c r="AD117" s="956"/>
      <c r="AE117" s="957"/>
      <c r="AF117" s="958">
        <v>883144</v>
      </c>
      <c r="AG117" s="956"/>
      <c r="AH117" s="956"/>
      <c r="AI117" s="956"/>
      <c r="AJ117" s="957"/>
      <c r="AK117" s="958">
        <v>854543</v>
      </c>
      <c r="AL117" s="956"/>
      <c r="AM117" s="956"/>
      <c r="AN117" s="956"/>
      <c r="AO117" s="957"/>
      <c r="AP117" s="959"/>
      <c r="AQ117" s="960"/>
      <c r="AR117" s="960"/>
      <c r="AS117" s="960"/>
      <c r="AT117" s="961"/>
      <c r="AU117" s="983"/>
      <c r="AV117" s="984"/>
      <c r="AW117" s="984"/>
      <c r="AX117" s="984"/>
      <c r="AY117" s="984"/>
      <c r="AZ117" s="910" t="s">
        <v>462</v>
      </c>
      <c r="BA117" s="911"/>
      <c r="BB117" s="911"/>
      <c r="BC117" s="911"/>
      <c r="BD117" s="911"/>
      <c r="BE117" s="911"/>
      <c r="BF117" s="911"/>
      <c r="BG117" s="911"/>
      <c r="BH117" s="911"/>
      <c r="BI117" s="911"/>
      <c r="BJ117" s="911"/>
      <c r="BK117" s="911"/>
      <c r="BL117" s="911"/>
      <c r="BM117" s="911"/>
      <c r="BN117" s="911"/>
      <c r="BO117" s="911"/>
      <c r="BP117" s="912"/>
      <c r="BQ117" s="860" t="s">
        <v>231</v>
      </c>
      <c r="BR117" s="861"/>
      <c r="BS117" s="861"/>
      <c r="BT117" s="861"/>
      <c r="BU117" s="861"/>
      <c r="BV117" s="861" t="s">
        <v>231</v>
      </c>
      <c r="BW117" s="861"/>
      <c r="BX117" s="861"/>
      <c r="BY117" s="861"/>
      <c r="BZ117" s="861"/>
      <c r="CA117" s="861" t="s">
        <v>442</v>
      </c>
      <c r="CB117" s="861"/>
      <c r="CC117" s="861"/>
      <c r="CD117" s="861"/>
      <c r="CE117" s="861"/>
      <c r="CF117" s="922" t="s">
        <v>231</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231</v>
      </c>
      <c r="DH117" s="824"/>
      <c r="DI117" s="824"/>
      <c r="DJ117" s="824"/>
      <c r="DK117" s="825"/>
      <c r="DL117" s="826" t="s">
        <v>442</v>
      </c>
      <c r="DM117" s="824"/>
      <c r="DN117" s="824"/>
      <c r="DO117" s="824"/>
      <c r="DP117" s="825"/>
      <c r="DQ117" s="826" t="s">
        <v>231</v>
      </c>
      <c r="DR117" s="824"/>
      <c r="DS117" s="824"/>
      <c r="DT117" s="824"/>
      <c r="DU117" s="825"/>
      <c r="DV117" s="871" t="s">
        <v>231</v>
      </c>
      <c r="DW117" s="872"/>
      <c r="DX117" s="872"/>
      <c r="DY117" s="872"/>
      <c r="DZ117" s="873"/>
    </row>
    <row r="118" spans="1:130" s="247" customFormat="1" ht="26.25" customHeight="1">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312</v>
      </c>
      <c r="AG118" s="949"/>
      <c r="AH118" s="949"/>
      <c r="AI118" s="949"/>
      <c r="AJ118" s="950"/>
      <c r="AK118" s="951" t="s">
        <v>311</v>
      </c>
      <c r="AL118" s="949"/>
      <c r="AM118" s="949"/>
      <c r="AN118" s="949"/>
      <c r="AO118" s="950"/>
      <c r="AP118" s="952" t="s">
        <v>435</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442</v>
      </c>
      <c r="BR118" s="892"/>
      <c r="BS118" s="892"/>
      <c r="BT118" s="892"/>
      <c r="BU118" s="892"/>
      <c r="BV118" s="892" t="s">
        <v>442</v>
      </c>
      <c r="BW118" s="892"/>
      <c r="BX118" s="892"/>
      <c r="BY118" s="892"/>
      <c r="BZ118" s="892"/>
      <c r="CA118" s="892" t="s">
        <v>442</v>
      </c>
      <c r="CB118" s="892"/>
      <c r="CC118" s="892"/>
      <c r="CD118" s="892"/>
      <c r="CE118" s="892"/>
      <c r="CF118" s="922" t="s">
        <v>231</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442</v>
      </c>
      <c r="DH118" s="824"/>
      <c r="DI118" s="824"/>
      <c r="DJ118" s="824"/>
      <c r="DK118" s="825"/>
      <c r="DL118" s="826" t="s">
        <v>231</v>
      </c>
      <c r="DM118" s="824"/>
      <c r="DN118" s="824"/>
      <c r="DO118" s="824"/>
      <c r="DP118" s="825"/>
      <c r="DQ118" s="826" t="s">
        <v>442</v>
      </c>
      <c r="DR118" s="824"/>
      <c r="DS118" s="824"/>
      <c r="DT118" s="824"/>
      <c r="DU118" s="825"/>
      <c r="DV118" s="871" t="s">
        <v>442</v>
      </c>
      <c r="DW118" s="872"/>
      <c r="DX118" s="872"/>
      <c r="DY118" s="872"/>
      <c r="DZ118" s="873"/>
    </row>
    <row r="119" spans="1:130" s="247" customFormat="1" ht="26.25" customHeight="1">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48606</v>
      </c>
      <c r="AB119" s="942"/>
      <c r="AC119" s="942"/>
      <c r="AD119" s="942"/>
      <c r="AE119" s="943"/>
      <c r="AF119" s="944">
        <v>35420</v>
      </c>
      <c r="AG119" s="942"/>
      <c r="AH119" s="942"/>
      <c r="AI119" s="942"/>
      <c r="AJ119" s="943"/>
      <c r="AK119" s="944">
        <v>35473</v>
      </c>
      <c r="AL119" s="942"/>
      <c r="AM119" s="942"/>
      <c r="AN119" s="942"/>
      <c r="AO119" s="943"/>
      <c r="AP119" s="945">
        <v>0.9</v>
      </c>
      <c r="AQ119" s="946"/>
      <c r="AR119" s="946"/>
      <c r="AS119" s="946"/>
      <c r="AT119" s="947"/>
      <c r="AU119" s="985"/>
      <c r="AV119" s="986"/>
      <c r="AW119" s="986"/>
      <c r="AX119" s="986"/>
      <c r="AY119" s="986"/>
      <c r="AZ119" s="278" t="s">
        <v>191</v>
      </c>
      <c r="BA119" s="278"/>
      <c r="BB119" s="278"/>
      <c r="BC119" s="278"/>
      <c r="BD119" s="278"/>
      <c r="BE119" s="278"/>
      <c r="BF119" s="278"/>
      <c r="BG119" s="278"/>
      <c r="BH119" s="278"/>
      <c r="BI119" s="278"/>
      <c r="BJ119" s="278"/>
      <c r="BK119" s="278"/>
      <c r="BL119" s="278"/>
      <c r="BM119" s="278"/>
      <c r="BN119" s="278"/>
      <c r="BO119" s="924" t="s">
        <v>466</v>
      </c>
      <c r="BP119" s="925"/>
      <c r="BQ119" s="929">
        <v>8175027</v>
      </c>
      <c r="BR119" s="892"/>
      <c r="BS119" s="892"/>
      <c r="BT119" s="892"/>
      <c r="BU119" s="892"/>
      <c r="BV119" s="892">
        <v>8020508</v>
      </c>
      <c r="BW119" s="892"/>
      <c r="BX119" s="892"/>
      <c r="BY119" s="892"/>
      <c r="BZ119" s="892"/>
      <c r="CA119" s="892">
        <v>7730296</v>
      </c>
      <c r="CB119" s="892"/>
      <c r="CC119" s="892"/>
      <c r="CD119" s="892"/>
      <c r="CE119" s="892"/>
      <c r="CF119" s="790"/>
      <c r="CG119" s="791"/>
      <c r="CH119" s="791"/>
      <c r="CI119" s="791"/>
      <c r="CJ119" s="881"/>
      <c r="CK119" s="979"/>
      <c r="CL119" s="867"/>
      <c r="CM119" s="885" t="s">
        <v>467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28980</v>
      </c>
      <c r="DH119" s="807"/>
      <c r="DI119" s="807"/>
      <c r="DJ119" s="807"/>
      <c r="DK119" s="808"/>
      <c r="DL119" s="809">
        <v>14490</v>
      </c>
      <c r="DM119" s="807"/>
      <c r="DN119" s="807"/>
      <c r="DO119" s="807"/>
      <c r="DP119" s="808"/>
      <c r="DQ119" s="809" t="s">
        <v>231</v>
      </c>
      <c r="DR119" s="807"/>
      <c r="DS119" s="807"/>
      <c r="DT119" s="807"/>
      <c r="DU119" s="808"/>
      <c r="DV119" s="895" t="s">
        <v>442</v>
      </c>
      <c r="DW119" s="896"/>
      <c r="DX119" s="896"/>
      <c r="DY119" s="896"/>
      <c r="DZ119" s="897"/>
    </row>
    <row r="120" spans="1:130" s="247" customFormat="1" ht="26.25" customHeight="1">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442</v>
      </c>
      <c r="AB120" s="824"/>
      <c r="AC120" s="824"/>
      <c r="AD120" s="824"/>
      <c r="AE120" s="825"/>
      <c r="AF120" s="826" t="s">
        <v>442</v>
      </c>
      <c r="AG120" s="824"/>
      <c r="AH120" s="824"/>
      <c r="AI120" s="824"/>
      <c r="AJ120" s="825"/>
      <c r="AK120" s="826" t="s">
        <v>231</v>
      </c>
      <c r="AL120" s="824"/>
      <c r="AM120" s="824"/>
      <c r="AN120" s="824"/>
      <c r="AO120" s="825"/>
      <c r="AP120" s="871" t="s">
        <v>442</v>
      </c>
      <c r="AQ120" s="872"/>
      <c r="AR120" s="872"/>
      <c r="AS120" s="872"/>
      <c r="AT120" s="873"/>
      <c r="AU120" s="930" t="s">
        <v>468</v>
      </c>
      <c r="AV120" s="931"/>
      <c r="AW120" s="931"/>
      <c r="AX120" s="931"/>
      <c r="AY120" s="932"/>
      <c r="AZ120" s="907" t="s">
        <v>469</v>
      </c>
      <c r="BA120" s="852"/>
      <c r="BB120" s="852"/>
      <c r="BC120" s="852"/>
      <c r="BD120" s="852"/>
      <c r="BE120" s="852"/>
      <c r="BF120" s="852"/>
      <c r="BG120" s="852"/>
      <c r="BH120" s="852"/>
      <c r="BI120" s="852"/>
      <c r="BJ120" s="852"/>
      <c r="BK120" s="852"/>
      <c r="BL120" s="852"/>
      <c r="BM120" s="852"/>
      <c r="BN120" s="852"/>
      <c r="BO120" s="852"/>
      <c r="BP120" s="853"/>
      <c r="BQ120" s="908">
        <v>699303</v>
      </c>
      <c r="BR120" s="889"/>
      <c r="BS120" s="889"/>
      <c r="BT120" s="889"/>
      <c r="BU120" s="889"/>
      <c r="BV120" s="889">
        <v>701883</v>
      </c>
      <c r="BW120" s="889"/>
      <c r="BX120" s="889"/>
      <c r="BY120" s="889"/>
      <c r="BZ120" s="889"/>
      <c r="CA120" s="889">
        <v>799155</v>
      </c>
      <c r="CB120" s="889"/>
      <c r="CC120" s="889"/>
      <c r="CD120" s="889"/>
      <c r="CE120" s="889"/>
      <c r="CF120" s="913">
        <v>20.9</v>
      </c>
      <c r="CG120" s="914"/>
      <c r="CH120" s="914"/>
      <c r="CI120" s="914"/>
      <c r="CJ120" s="914"/>
      <c r="CK120" s="915" t="s">
        <v>470</v>
      </c>
      <c r="CL120" s="899"/>
      <c r="CM120" s="899"/>
      <c r="CN120" s="899"/>
      <c r="CO120" s="900"/>
      <c r="CP120" s="919" t="s">
        <v>471</v>
      </c>
      <c r="CQ120" s="920"/>
      <c r="CR120" s="920"/>
      <c r="CS120" s="920"/>
      <c r="CT120" s="920"/>
      <c r="CU120" s="920"/>
      <c r="CV120" s="920"/>
      <c r="CW120" s="920"/>
      <c r="CX120" s="920"/>
      <c r="CY120" s="920"/>
      <c r="CZ120" s="920"/>
      <c r="DA120" s="920"/>
      <c r="DB120" s="920"/>
      <c r="DC120" s="920"/>
      <c r="DD120" s="920"/>
      <c r="DE120" s="920"/>
      <c r="DF120" s="921"/>
      <c r="DG120" s="908">
        <v>975350</v>
      </c>
      <c r="DH120" s="889"/>
      <c r="DI120" s="889"/>
      <c r="DJ120" s="889"/>
      <c r="DK120" s="889"/>
      <c r="DL120" s="889">
        <v>888422</v>
      </c>
      <c r="DM120" s="889"/>
      <c r="DN120" s="889"/>
      <c r="DO120" s="889"/>
      <c r="DP120" s="889"/>
      <c r="DQ120" s="889">
        <v>857694</v>
      </c>
      <c r="DR120" s="889"/>
      <c r="DS120" s="889"/>
      <c r="DT120" s="889"/>
      <c r="DU120" s="889"/>
      <c r="DV120" s="890">
        <v>22.4</v>
      </c>
      <c r="DW120" s="890"/>
      <c r="DX120" s="890"/>
      <c r="DY120" s="890"/>
      <c r="DZ120" s="891"/>
    </row>
    <row r="121" spans="1:130" s="247" customFormat="1" ht="26.25" customHeight="1">
      <c r="A121" s="864"/>
      <c r="B121" s="865"/>
      <c r="C121" s="910" t="s">
        <v>472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442</v>
      </c>
      <c r="AB121" s="824"/>
      <c r="AC121" s="824"/>
      <c r="AD121" s="824"/>
      <c r="AE121" s="825"/>
      <c r="AF121" s="826" t="s">
        <v>231</v>
      </c>
      <c r="AG121" s="824"/>
      <c r="AH121" s="824"/>
      <c r="AI121" s="824"/>
      <c r="AJ121" s="825"/>
      <c r="AK121" s="826" t="s">
        <v>442</v>
      </c>
      <c r="AL121" s="824"/>
      <c r="AM121" s="824"/>
      <c r="AN121" s="824"/>
      <c r="AO121" s="825"/>
      <c r="AP121" s="871" t="s">
        <v>231</v>
      </c>
      <c r="AQ121" s="872"/>
      <c r="AR121" s="872"/>
      <c r="AS121" s="872"/>
      <c r="AT121" s="873"/>
      <c r="AU121" s="933"/>
      <c r="AV121" s="934"/>
      <c r="AW121" s="934"/>
      <c r="AX121" s="934"/>
      <c r="AY121" s="935"/>
      <c r="AZ121" s="859" t="s">
        <v>473</v>
      </c>
      <c r="BA121" s="794"/>
      <c r="BB121" s="794"/>
      <c r="BC121" s="794"/>
      <c r="BD121" s="794"/>
      <c r="BE121" s="794"/>
      <c r="BF121" s="794"/>
      <c r="BG121" s="794"/>
      <c r="BH121" s="794"/>
      <c r="BI121" s="794"/>
      <c r="BJ121" s="794"/>
      <c r="BK121" s="794"/>
      <c r="BL121" s="794"/>
      <c r="BM121" s="794"/>
      <c r="BN121" s="794"/>
      <c r="BO121" s="794"/>
      <c r="BP121" s="795"/>
      <c r="BQ121" s="860" t="s">
        <v>442</v>
      </c>
      <c r="BR121" s="861"/>
      <c r="BS121" s="861"/>
      <c r="BT121" s="861"/>
      <c r="BU121" s="861"/>
      <c r="BV121" s="861" t="s">
        <v>231</v>
      </c>
      <c r="BW121" s="861"/>
      <c r="BX121" s="861"/>
      <c r="BY121" s="861"/>
      <c r="BZ121" s="861"/>
      <c r="CA121" s="861" t="s">
        <v>231</v>
      </c>
      <c r="CB121" s="861"/>
      <c r="CC121" s="861"/>
      <c r="CD121" s="861"/>
      <c r="CE121" s="861"/>
      <c r="CF121" s="922" t="s">
        <v>442</v>
      </c>
      <c r="CG121" s="923"/>
      <c r="CH121" s="923"/>
      <c r="CI121" s="923"/>
      <c r="CJ121" s="923"/>
      <c r="CK121" s="916"/>
      <c r="CL121" s="902"/>
      <c r="CM121" s="902"/>
      <c r="CN121" s="902"/>
      <c r="CO121" s="903"/>
      <c r="CP121" s="882" t="s">
        <v>474</v>
      </c>
      <c r="CQ121" s="883"/>
      <c r="CR121" s="883"/>
      <c r="CS121" s="883"/>
      <c r="CT121" s="883"/>
      <c r="CU121" s="883"/>
      <c r="CV121" s="883"/>
      <c r="CW121" s="883"/>
      <c r="CX121" s="883"/>
      <c r="CY121" s="883"/>
      <c r="CZ121" s="883"/>
      <c r="DA121" s="883"/>
      <c r="DB121" s="883"/>
      <c r="DC121" s="883"/>
      <c r="DD121" s="883"/>
      <c r="DE121" s="883"/>
      <c r="DF121" s="884"/>
      <c r="DG121" s="860">
        <v>578558</v>
      </c>
      <c r="DH121" s="861"/>
      <c r="DI121" s="861"/>
      <c r="DJ121" s="861"/>
      <c r="DK121" s="861"/>
      <c r="DL121" s="861">
        <v>549145</v>
      </c>
      <c r="DM121" s="861"/>
      <c r="DN121" s="861"/>
      <c r="DO121" s="861"/>
      <c r="DP121" s="861"/>
      <c r="DQ121" s="861">
        <v>519035</v>
      </c>
      <c r="DR121" s="861"/>
      <c r="DS121" s="861"/>
      <c r="DT121" s="861"/>
      <c r="DU121" s="861"/>
      <c r="DV121" s="838">
        <v>13.6</v>
      </c>
      <c r="DW121" s="838"/>
      <c r="DX121" s="838"/>
      <c r="DY121" s="838"/>
      <c r="DZ121" s="839"/>
    </row>
    <row r="122" spans="1:130" s="247" customFormat="1" ht="26.25" customHeight="1">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442</v>
      </c>
      <c r="AB122" s="824"/>
      <c r="AC122" s="824"/>
      <c r="AD122" s="824"/>
      <c r="AE122" s="825"/>
      <c r="AF122" s="826" t="s">
        <v>231</v>
      </c>
      <c r="AG122" s="824"/>
      <c r="AH122" s="824"/>
      <c r="AI122" s="824"/>
      <c r="AJ122" s="825"/>
      <c r="AK122" s="826" t="s">
        <v>442</v>
      </c>
      <c r="AL122" s="824"/>
      <c r="AM122" s="824"/>
      <c r="AN122" s="824"/>
      <c r="AO122" s="825"/>
      <c r="AP122" s="871" t="s">
        <v>231</v>
      </c>
      <c r="AQ122" s="872"/>
      <c r="AR122" s="872"/>
      <c r="AS122" s="872"/>
      <c r="AT122" s="873"/>
      <c r="AU122" s="933"/>
      <c r="AV122" s="934"/>
      <c r="AW122" s="934"/>
      <c r="AX122" s="934"/>
      <c r="AY122" s="935"/>
      <c r="AZ122" s="926" t="s">
        <v>475</v>
      </c>
      <c r="BA122" s="927"/>
      <c r="BB122" s="927"/>
      <c r="BC122" s="927"/>
      <c r="BD122" s="927"/>
      <c r="BE122" s="927"/>
      <c r="BF122" s="927"/>
      <c r="BG122" s="927"/>
      <c r="BH122" s="927"/>
      <c r="BI122" s="927"/>
      <c r="BJ122" s="927"/>
      <c r="BK122" s="927"/>
      <c r="BL122" s="927"/>
      <c r="BM122" s="927"/>
      <c r="BN122" s="927"/>
      <c r="BO122" s="927"/>
      <c r="BP122" s="928"/>
      <c r="BQ122" s="929">
        <v>5165437</v>
      </c>
      <c r="BR122" s="892"/>
      <c r="BS122" s="892"/>
      <c r="BT122" s="892"/>
      <c r="BU122" s="892"/>
      <c r="BV122" s="892">
        <v>5274392</v>
      </c>
      <c r="BW122" s="892"/>
      <c r="BX122" s="892"/>
      <c r="BY122" s="892"/>
      <c r="BZ122" s="892"/>
      <c r="CA122" s="892">
        <v>5186507</v>
      </c>
      <c r="CB122" s="892"/>
      <c r="CC122" s="892"/>
      <c r="CD122" s="892"/>
      <c r="CE122" s="892"/>
      <c r="CF122" s="893">
        <v>135.69999999999999</v>
      </c>
      <c r="CG122" s="894"/>
      <c r="CH122" s="894"/>
      <c r="CI122" s="894"/>
      <c r="CJ122" s="894"/>
      <c r="CK122" s="916"/>
      <c r="CL122" s="902"/>
      <c r="CM122" s="902"/>
      <c r="CN122" s="902"/>
      <c r="CO122" s="903"/>
      <c r="CP122" s="882" t="s">
        <v>415</v>
      </c>
      <c r="CQ122" s="883"/>
      <c r="CR122" s="883"/>
      <c r="CS122" s="883"/>
      <c r="CT122" s="883"/>
      <c r="CU122" s="883"/>
      <c r="CV122" s="883"/>
      <c r="CW122" s="883"/>
      <c r="CX122" s="883"/>
      <c r="CY122" s="883"/>
      <c r="CZ122" s="883"/>
      <c r="DA122" s="883"/>
      <c r="DB122" s="883"/>
      <c r="DC122" s="883"/>
      <c r="DD122" s="883"/>
      <c r="DE122" s="883"/>
      <c r="DF122" s="884"/>
      <c r="DG122" s="860" t="s">
        <v>231</v>
      </c>
      <c r="DH122" s="861"/>
      <c r="DI122" s="861"/>
      <c r="DJ122" s="861"/>
      <c r="DK122" s="861"/>
      <c r="DL122" s="861">
        <v>53708</v>
      </c>
      <c r="DM122" s="861"/>
      <c r="DN122" s="861"/>
      <c r="DO122" s="861"/>
      <c r="DP122" s="861"/>
      <c r="DQ122" s="861">
        <v>53246</v>
      </c>
      <c r="DR122" s="861"/>
      <c r="DS122" s="861"/>
      <c r="DT122" s="861"/>
      <c r="DU122" s="861"/>
      <c r="DV122" s="838">
        <v>1.4</v>
      </c>
      <c r="DW122" s="838"/>
      <c r="DX122" s="838"/>
      <c r="DY122" s="838"/>
      <c r="DZ122" s="839"/>
    </row>
    <row r="123" spans="1:130" s="247" customFormat="1" ht="26.25" customHeight="1">
      <c r="A123" s="864"/>
      <c r="B123" s="865"/>
      <c r="C123" s="868" t="s">
        <v>460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442</v>
      </c>
      <c r="AB123" s="824"/>
      <c r="AC123" s="824"/>
      <c r="AD123" s="824"/>
      <c r="AE123" s="825"/>
      <c r="AF123" s="826" t="s">
        <v>442</v>
      </c>
      <c r="AG123" s="824"/>
      <c r="AH123" s="824"/>
      <c r="AI123" s="824"/>
      <c r="AJ123" s="825"/>
      <c r="AK123" s="826" t="s">
        <v>231</v>
      </c>
      <c r="AL123" s="824"/>
      <c r="AM123" s="824"/>
      <c r="AN123" s="824"/>
      <c r="AO123" s="825"/>
      <c r="AP123" s="871" t="s">
        <v>442</v>
      </c>
      <c r="AQ123" s="872"/>
      <c r="AR123" s="872"/>
      <c r="AS123" s="872"/>
      <c r="AT123" s="873"/>
      <c r="AU123" s="936"/>
      <c r="AV123" s="937"/>
      <c r="AW123" s="937"/>
      <c r="AX123" s="937"/>
      <c r="AY123" s="937"/>
      <c r="AZ123" s="278" t="s">
        <v>191</v>
      </c>
      <c r="BA123" s="278"/>
      <c r="BB123" s="278"/>
      <c r="BC123" s="278"/>
      <c r="BD123" s="278"/>
      <c r="BE123" s="278"/>
      <c r="BF123" s="278"/>
      <c r="BG123" s="278"/>
      <c r="BH123" s="278"/>
      <c r="BI123" s="278"/>
      <c r="BJ123" s="278"/>
      <c r="BK123" s="278"/>
      <c r="BL123" s="278"/>
      <c r="BM123" s="278"/>
      <c r="BN123" s="278"/>
      <c r="BO123" s="924" t="s">
        <v>476</v>
      </c>
      <c r="BP123" s="925"/>
      <c r="BQ123" s="879">
        <v>5864740</v>
      </c>
      <c r="BR123" s="880"/>
      <c r="BS123" s="880"/>
      <c r="BT123" s="880"/>
      <c r="BU123" s="880"/>
      <c r="BV123" s="880">
        <v>5976275</v>
      </c>
      <c r="BW123" s="880"/>
      <c r="BX123" s="880"/>
      <c r="BY123" s="880"/>
      <c r="BZ123" s="880"/>
      <c r="CA123" s="880">
        <v>5985662</v>
      </c>
      <c r="CB123" s="880"/>
      <c r="CC123" s="880"/>
      <c r="CD123" s="880"/>
      <c r="CE123" s="880"/>
      <c r="CF123" s="790"/>
      <c r="CG123" s="791"/>
      <c r="CH123" s="791"/>
      <c r="CI123" s="791"/>
      <c r="CJ123" s="881"/>
      <c r="CK123" s="916"/>
      <c r="CL123" s="902"/>
      <c r="CM123" s="902"/>
      <c r="CN123" s="902"/>
      <c r="CO123" s="903"/>
      <c r="CP123" s="882" t="s">
        <v>409</v>
      </c>
      <c r="CQ123" s="883"/>
      <c r="CR123" s="883"/>
      <c r="CS123" s="883"/>
      <c r="CT123" s="883"/>
      <c r="CU123" s="883"/>
      <c r="CV123" s="883"/>
      <c r="CW123" s="883"/>
      <c r="CX123" s="883"/>
      <c r="CY123" s="883"/>
      <c r="CZ123" s="883"/>
      <c r="DA123" s="883"/>
      <c r="DB123" s="883"/>
      <c r="DC123" s="883"/>
      <c r="DD123" s="883"/>
      <c r="DE123" s="883"/>
      <c r="DF123" s="884"/>
      <c r="DG123" s="823">
        <v>821</v>
      </c>
      <c r="DH123" s="824"/>
      <c r="DI123" s="824"/>
      <c r="DJ123" s="824"/>
      <c r="DK123" s="825"/>
      <c r="DL123" s="826">
        <v>1174</v>
      </c>
      <c r="DM123" s="824"/>
      <c r="DN123" s="824"/>
      <c r="DO123" s="824"/>
      <c r="DP123" s="825"/>
      <c r="DQ123" s="826">
        <v>778</v>
      </c>
      <c r="DR123" s="824"/>
      <c r="DS123" s="824"/>
      <c r="DT123" s="824"/>
      <c r="DU123" s="825"/>
      <c r="DV123" s="871">
        <v>0</v>
      </c>
      <c r="DW123" s="872"/>
      <c r="DX123" s="872"/>
      <c r="DY123" s="872"/>
      <c r="DZ123" s="873"/>
    </row>
    <row r="124" spans="1:130" s="247" customFormat="1" ht="26.25" customHeight="1" thickBot="1">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442</v>
      </c>
      <c r="AB124" s="824"/>
      <c r="AC124" s="824"/>
      <c r="AD124" s="824"/>
      <c r="AE124" s="825"/>
      <c r="AF124" s="826" t="s">
        <v>442</v>
      </c>
      <c r="AG124" s="824"/>
      <c r="AH124" s="824"/>
      <c r="AI124" s="824"/>
      <c r="AJ124" s="825"/>
      <c r="AK124" s="826" t="s">
        <v>231</v>
      </c>
      <c r="AL124" s="824"/>
      <c r="AM124" s="824"/>
      <c r="AN124" s="824"/>
      <c r="AO124" s="825"/>
      <c r="AP124" s="871" t="s">
        <v>442</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61.7</v>
      </c>
      <c r="BR124" s="878"/>
      <c r="BS124" s="878"/>
      <c r="BT124" s="878"/>
      <c r="BU124" s="878"/>
      <c r="BV124" s="878">
        <v>54.1</v>
      </c>
      <c r="BW124" s="878"/>
      <c r="BX124" s="878"/>
      <c r="BY124" s="878"/>
      <c r="BZ124" s="878"/>
      <c r="CA124" s="878">
        <v>45.6</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t="s">
        <v>442</v>
      </c>
      <c r="DH124" s="807"/>
      <c r="DI124" s="807"/>
      <c r="DJ124" s="807"/>
      <c r="DK124" s="808"/>
      <c r="DL124" s="809" t="s">
        <v>231</v>
      </c>
      <c r="DM124" s="807"/>
      <c r="DN124" s="807"/>
      <c r="DO124" s="807"/>
      <c r="DP124" s="808"/>
      <c r="DQ124" s="809" t="s">
        <v>231</v>
      </c>
      <c r="DR124" s="807"/>
      <c r="DS124" s="807"/>
      <c r="DT124" s="807"/>
      <c r="DU124" s="808"/>
      <c r="DV124" s="895" t="s">
        <v>231</v>
      </c>
      <c r="DW124" s="896"/>
      <c r="DX124" s="896"/>
      <c r="DY124" s="896"/>
      <c r="DZ124" s="897"/>
    </row>
    <row r="125" spans="1:130" s="247" customFormat="1" ht="26.25" customHeight="1">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231</v>
      </c>
      <c r="AB125" s="824"/>
      <c r="AC125" s="824"/>
      <c r="AD125" s="824"/>
      <c r="AE125" s="825"/>
      <c r="AF125" s="826" t="s">
        <v>231</v>
      </c>
      <c r="AG125" s="824"/>
      <c r="AH125" s="824"/>
      <c r="AI125" s="824"/>
      <c r="AJ125" s="825"/>
      <c r="AK125" s="826" t="s">
        <v>231</v>
      </c>
      <c r="AL125" s="824"/>
      <c r="AM125" s="824"/>
      <c r="AN125" s="824"/>
      <c r="AO125" s="825"/>
      <c r="AP125" s="871" t="s">
        <v>442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479</v>
      </c>
      <c r="CL125" s="899"/>
      <c r="CM125" s="899"/>
      <c r="CN125" s="899"/>
      <c r="CO125" s="900"/>
      <c r="CP125" s="907" t="s">
        <v>480</v>
      </c>
      <c r="CQ125" s="852"/>
      <c r="CR125" s="852"/>
      <c r="CS125" s="852"/>
      <c r="CT125" s="852"/>
      <c r="CU125" s="852"/>
      <c r="CV125" s="852"/>
      <c r="CW125" s="852"/>
      <c r="CX125" s="852"/>
      <c r="CY125" s="852"/>
      <c r="CZ125" s="852"/>
      <c r="DA125" s="852"/>
      <c r="DB125" s="852"/>
      <c r="DC125" s="852"/>
      <c r="DD125" s="852"/>
      <c r="DE125" s="852"/>
      <c r="DF125" s="853"/>
      <c r="DG125" s="908" t="s">
        <v>442</v>
      </c>
      <c r="DH125" s="889"/>
      <c r="DI125" s="889"/>
      <c r="DJ125" s="889"/>
      <c r="DK125" s="889"/>
      <c r="DL125" s="889" t="s">
        <v>442</v>
      </c>
      <c r="DM125" s="889"/>
      <c r="DN125" s="889"/>
      <c r="DO125" s="889"/>
      <c r="DP125" s="889"/>
      <c r="DQ125" s="889" t="s">
        <v>442</v>
      </c>
      <c r="DR125" s="889"/>
      <c r="DS125" s="889"/>
      <c r="DT125" s="889"/>
      <c r="DU125" s="889"/>
      <c r="DV125" s="890" t="s">
        <v>231</v>
      </c>
      <c r="DW125" s="890"/>
      <c r="DX125" s="890"/>
      <c r="DY125" s="890"/>
      <c r="DZ125" s="891"/>
    </row>
    <row r="126" spans="1:130" s="247" customFormat="1" ht="26.25" customHeight="1" thickBot="1">
      <c r="A126" s="864"/>
      <c r="B126" s="865"/>
      <c r="C126" s="868" t="s">
        <v>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14490</v>
      </c>
      <c r="AB126" s="824"/>
      <c r="AC126" s="824"/>
      <c r="AD126" s="824"/>
      <c r="AE126" s="825"/>
      <c r="AF126" s="826">
        <v>14490</v>
      </c>
      <c r="AG126" s="824"/>
      <c r="AH126" s="824"/>
      <c r="AI126" s="824"/>
      <c r="AJ126" s="825"/>
      <c r="AK126" s="826">
        <v>14490</v>
      </c>
      <c r="AL126" s="824"/>
      <c r="AM126" s="824"/>
      <c r="AN126" s="824"/>
      <c r="AO126" s="825"/>
      <c r="AP126" s="871">
        <v>0.4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481</v>
      </c>
      <c r="CQ126" s="794"/>
      <c r="CR126" s="794"/>
      <c r="CS126" s="794"/>
      <c r="CT126" s="794"/>
      <c r="CU126" s="794"/>
      <c r="CV126" s="794"/>
      <c r="CW126" s="794"/>
      <c r="CX126" s="794"/>
      <c r="CY126" s="794"/>
      <c r="CZ126" s="794"/>
      <c r="DA126" s="794"/>
      <c r="DB126" s="794"/>
      <c r="DC126" s="794"/>
      <c r="DD126" s="794"/>
      <c r="DE126" s="794"/>
      <c r="DF126" s="795"/>
      <c r="DG126" s="860" t="s">
        <v>442</v>
      </c>
      <c r="DH126" s="861"/>
      <c r="DI126" s="861"/>
      <c r="DJ126" s="861"/>
      <c r="DK126" s="861"/>
      <c r="DL126" s="861" t="s">
        <v>231</v>
      </c>
      <c r="DM126" s="861"/>
      <c r="DN126" s="861"/>
      <c r="DO126" s="861"/>
      <c r="DP126" s="861"/>
      <c r="DQ126" s="861" t="s">
        <v>442</v>
      </c>
      <c r="DR126" s="861"/>
      <c r="DS126" s="861"/>
      <c r="DT126" s="861"/>
      <c r="DU126" s="861"/>
      <c r="DV126" s="838" t="s">
        <v>231</v>
      </c>
      <c r="DW126" s="838"/>
      <c r="DX126" s="838"/>
      <c r="DY126" s="838"/>
      <c r="DZ126" s="839"/>
    </row>
    <row r="127" spans="1:130" s="247" customFormat="1" ht="26.25" customHeight="1">
      <c r="A127" s="866"/>
      <c r="B127" s="867"/>
      <c r="C127" s="885" t="s">
        <v>482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442</v>
      </c>
      <c r="AB127" s="824"/>
      <c r="AC127" s="824"/>
      <c r="AD127" s="824"/>
      <c r="AE127" s="825"/>
      <c r="AF127" s="826" t="s">
        <v>442</v>
      </c>
      <c r="AG127" s="824"/>
      <c r="AH127" s="824"/>
      <c r="AI127" s="824"/>
      <c r="AJ127" s="825"/>
      <c r="AK127" s="826" t="s">
        <v>442</v>
      </c>
      <c r="AL127" s="824"/>
      <c r="AM127" s="824"/>
      <c r="AN127" s="824"/>
      <c r="AO127" s="825"/>
      <c r="AP127" s="871" t="s">
        <v>442</v>
      </c>
      <c r="AQ127" s="872"/>
      <c r="AR127" s="872"/>
      <c r="AS127" s="872"/>
      <c r="AT127" s="873"/>
      <c r="AU127" s="283"/>
      <c r="AV127" s="283"/>
      <c r="AW127" s="283"/>
      <c r="AX127" s="888" t="s">
        <v>483</v>
      </c>
      <c r="AY127" s="856"/>
      <c r="AZ127" s="856"/>
      <c r="BA127" s="856"/>
      <c r="BB127" s="856"/>
      <c r="BC127" s="856"/>
      <c r="BD127" s="856"/>
      <c r="BE127" s="857"/>
      <c r="BF127" s="855" t="s">
        <v>484</v>
      </c>
      <c r="BG127" s="856"/>
      <c r="BH127" s="856"/>
      <c r="BI127" s="856"/>
      <c r="BJ127" s="856"/>
      <c r="BK127" s="856"/>
      <c r="BL127" s="857"/>
      <c r="BM127" s="855" t="s">
        <v>485</v>
      </c>
      <c r="BN127" s="856"/>
      <c r="BO127" s="856"/>
      <c r="BP127" s="856"/>
      <c r="BQ127" s="856"/>
      <c r="BR127" s="856"/>
      <c r="BS127" s="857"/>
      <c r="BT127" s="855" t="s">
        <v>486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487</v>
      </c>
      <c r="CQ127" s="794"/>
      <c r="CR127" s="794"/>
      <c r="CS127" s="794"/>
      <c r="CT127" s="794"/>
      <c r="CU127" s="794"/>
      <c r="CV127" s="794"/>
      <c r="CW127" s="794"/>
      <c r="CX127" s="794"/>
      <c r="CY127" s="794"/>
      <c r="CZ127" s="794"/>
      <c r="DA127" s="794"/>
      <c r="DB127" s="794"/>
      <c r="DC127" s="794"/>
      <c r="DD127" s="794"/>
      <c r="DE127" s="794"/>
      <c r="DF127" s="795"/>
      <c r="DG127" s="860" t="s">
        <v>442</v>
      </c>
      <c r="DH127" s="861"/>
      <c r="DI127" s="861"/>
      <c r="DJ127" s="861"/>
      <c r="DK127" s="861"/>
      <c r="DL127" s="861" t="s">
        <v>442</v>
      </c>
      <c r="DM127" s="861"/>
      <c r="DN127" s="861"/>
      <c r="DO127" s="861"/>
      <c r="DP127" s="861"/>
      <c r="DQ127" s="861" t="s">
        <v>231</v>
      </c>
      <c r="DR127" s="861"/>
      <c r="DS127" s="861"/>
      <c r="DT127" s="861"/>
      <c r="DU127" s="861"/>
      <c r="DV127" s="838" t="s">
        <v>442</v>
      </c>
      <c r="DW127" s="838"/>
      <c r="DX127" s="838"/>
      <c r="DY127" s="838"/>
      <c r="DZ127" s="839"/>
    </row>
    <row r="128" spans="1:130" s="247" customFormat="1" ht="26.25" customHeight="1" thickBot="1">
      <c r="A128" s="840" t="s">
        <v>488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489</v>
      </c>
      <c r="X128" s="842"/>
      <c r="Y128" s="842"/>
      <c r="Z128" s="843"/>
      <c r="AA128" s="844" t="s">
        <v>442</v>
      </c>
      <c r="AB128" s="845"/>
      <c r="AC128" s="845"/>
      <c r="AD128" s="845"/>
      <c r="AE128" s="846"/>
      <c r="AF128" s="847" t="s">
        <v>442</v>
      </c>
      <c r="AG128" s="845"/>
      <c r="AH128" s="845"/>
      <c r="AI128" s="845"/>
      <c r="AJ128" s="846"/>
      <c r="AK128" s="847" t="s">
        <v>231</v>
      </c>
      <c r="AL128" s="845"/>
      <c r="AM128" s="845"/>
      <c r="AN128" s="845"/>
      <c r="AO128" s="846"/>
      <c r="AP128" s="848"/>
      <c r="AQ128" s="849"/>
      <c r="AR128" s="849"/>
      <c r="AS128" s="849"/>
      <c r="AT128" s="850"/>
      <c r="AU128" s="283"/>
      <c r="AV128" s="283"/>
      <c r="AW128" s="283"/>
      <c r="AX128" s="851" t="s">
        <v>490</v>
      </c>
      <c r="AY128" s="852"/>
      <c r="AZ128" s="852"/>
      <c r="BA128" s="852"/>
      <c r="BB128" s="852"/>
      <c r="BC128" s="852"/>
      <c r="BD128" s="852"/>
      <c r="BE128" s="853"/>
      <c r="BF128" s="830" t="s">
        <v>231</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491</v>
      </c>
      <c r="CQ128" s="772"/>
      <c r="CR128" s="772"/>
      <c r="CS128" s="772"/>
      <c r="CT128" s="772"/>
      <c r="CU128" s="772"/>
      <c r="CV128" s="772"/>
      <c r="CW128" s="772"/>
      <c r="CX128" s="772"/>
      <c r="CY128" s="772"/>
      <c r="CZ128" s="772"/>
      <c r="DA128" s="772"/>
      <c r="DB128" s="772"/>
      <c r="DC128" s="772"/>
      <c r="DD128" s="772"/>
      <c r="DE128" s="772"/>
      <c r="DF128" s="773"/>
      <c r="DG128" s="834" t="s">
        <v>442</v>
      </c>
      <c r="DH128" s="835"/>
      <c r="DI128" s="835"/>
      <c r="DJ128" s="835"/>
      <c r="DK128" s="835"/>
      <c r="DL128" s="835" t="s">
        <v>231</v>
      </c>
      <c r="DM128" s="835"/>
      <c r="DN128" s="835"/>
      <c r="DO128" s="835"/>
      <c r="DP128" s="835"/>
      <c r="DQ128" s="835" t="s">
        <v>231</v>
      </c>
      <c r="DR128" s="835"/>
      <c r="DS128" s="835"/>
      <c r="DT128" s="835"/>
      <c r="DU128" s="835"/>
      <c r="DV128" s="836" t="s">
        <v>442</v>
      </c>
      <c r="DW128" s="836"/>
      <c r="DX128" s="836"/>
      <c r="DY128" s="836"/>
      <c r="DZ128" s="837"/>
    </row>
    <row r="129" spans="1:131" s="247" customFormat="1" ht="26.25" customHeight="1">
      <c r="A129" s="818" t="s">
        <v>109</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492</v>
      </c>
      <c r="X129" s="821"/>
      <c r="Y129" s="821"/>
      <c r="Z129" s="822"/>
      <c r="AA129" s="823">
        <v>4166900</v>
      </c>
      <c r="AB129" s="824"/>
      <c r="AC129" s="824"/>
      <c r="AD129" s="824"/>
      <c r="AE129" s="825"/>
      <c r="AF129" s="826">
        <v>4207190</v>
      </c>
      <c r="AG129" s="824"/>
      <c r="AH129" s="824"/>
      <c r="AI129" s="824"/>
      <c r="AJ129" s="825"/>
      <c r="AK129" s="826">
        <v>4251438</v>
      </c>
      <c r="AL129" s="824"/>
      <c r="AM129" s="824"/>
      <c r="AN129" s="824"/>
      <c r="AO129" s="825"/>
      <c r="AP129" s="827"/>
      <c r="AQ129" s="828"/>
      <c r="AR129" s="828"/>
      <c r="AS129" s="828"/>
      <c r="AT129" s="829"/>
      <c r="AU129" s="285"/>
      <c r="AV129" s="285"/>
      <c r="AW129" s="285"/>
      <c r="AX129" s="793" t="s">
        <v>493</v>
      </c>
      <c r="AY129" s="794"/>
      <c r="AZ129" s="794"/>
      <c r="BA129" s="794"/>
      <c r="BB129" s="794"/>
      <c r="BC129" s="794"/>
      <c r="BD129" s="794"/>
      <c r="BE129" s="795"/>
      <c r="BF129" s="813" t="s">
        <v>231</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494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495</v>
      </c>
      <c r="X130" s="821"/>
      <c r="Y130" s="821"/>
      <c r="Z130" s="822"/>
      <c r="AA130" s="823">
        <v>425203</v>
      </c>
      <c r="AB130" s="824"/>
      <c r="AC130" s="824"/>
      <c r="AD130" s="824"/>
      <c r="AE130" s="825"/>
      <c r="AF130" s="826">
        <v>431384</v>
      </c>
      <c r="AG130" s="824"/>
      <c r="AH130" s="824"/>
      <c r="AI130" s="824"/>
      <c r="AJ130" s="825"/>
      <c r="AK130" s="826">
        <v>430743</v>
      </c>
      <c r="AL130" s="824"/>
      <c r="AM130" s="824"/>
      <c r="AN130" s="824"/>
      <c r="AO130" s="825"/>
      <c r="AP130" s="827"/>
      <c r="AQ130" s="828"/>
      <c r="AR130" s="828"/>
      <c r="AS130" s="828"/>
      <c r="AT130" s="829"/>
      <c r="AU130" s="285"/>
      <c r="AV130" s="285"/>
      <c r="AW130" s="285"/>
      <c r="AX130" s="793" t="s">
        <v>496</v>
      </c>
      <c r="AY130" s="794"/>
      <c r="AZ130" s="794"/>
      <c r="BA130" s="794"/>
      <c r="BB130" s="794"/>
      <c r="BC130" s="794"/>
      <c r="BD130" s="794"/>
      <c r="BE130" s="795"/>
      <c r="BF130" s="796">
        <v>11.8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497</v>
      </c>
      <c r="X131" s="804"/>
      <c r="Y131" s="804"/>
      <c r="Z131" s="805"/>
      <c r="AA131" s="806">
        <v>3741697</v>
      </c>
      <c r="AB131" s="807"/>
      <c r="AC131" s="807"/>
      <c r="AD131" s="807"/>
      <c r="AE131" s="808"/>
      <c r="AF131" s="809">
        <v>3775806</v>
      </c>
      <c r="AG131" s="807"/>
      <c r="AH131" s="807"/>
      <c r="AI131" s="807"/>
      <c r="AJ131" s="808"/>
      <c r="AK131" s="809">
        <v>3820695</v>
      </c>
      <c r="AL131" s="807"/>
      <c r="AM131" s="807"/>
      <c r="AN131" s="807"/>
      <c r="AO131" s="808"/>
      <c r="AP131" s="810"/>
      <c r="AQ131" s="811"/>
      <c r="AR131" s="811"/>
      <c r="AS131" s="811"/>
      <c r="AT131" s="812"/>
      <c r="AU131" s="285"/>
      <c r="AV131" s="285"/>
      <c r="AW131" s="285"/>
      <c r="AX131" s="771" t="s">
        <v>498</v>
      </c>
      <c r="AY131" s="772"/>
      <c r="AZ131" s="772"/>
      <c r="BA131" s="772"/>
      <c r="BB131" s="772"/>
      <c r="BC131" s="772"/>
      <c r="BD131" s="772"/>
      <c r="BE131" s="773"/>
      <c r="BF131" s="774">
        <v>45.6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499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500</v>
      </c>
      <c r="W132" s="784"/>
      <c r="X132" s="784"/>
      <c r="Y132" s="784"/>
      <c r="Z132" s="785"/>
      <c r="AA132" s="786">
        <v>12.5910516</v>
      </c>
      <c r="AB132" s="787"/>
      <c r="AC132" s="787"/>
      <c r="AD132" s="787"/>
      <c r="AE132" s="788"/>
      <c r="AF132" s="789">
        <v>11.96459776</v>
      </c>
      <c r="AG132" s="787"/>
      <c r="AH132" s="787"/>
      <c r="AI132" s="787"/>
      <c r="AJ132" s="788"/>
      <c r="AK132" s="789">
        <v>11.092222749999999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501</v>
      </c>
      <c r="W133" s="763"/>
      <c r="X133" s="763"/>
      <c r="Y133" s="763"/>
      <c r="Z133" s="764"/>
      <c r="AA133" s="765">
        <v>12.1</v>
      </c>
      <c r="AB133" s="766"/>
      <c r="AC133" s="766"/>
      <c r="AD133" s="766"/>
      <c r="AE133" s="767"/>
      <c r="AF133" s="765">
        <v>12.2</v>
      </c>
      <c r="AG133" s="766"/>
      <c r="AH133" s="766"/>
      <c r="AI133" s="766"/>
      <c r="AJ133" s="767"/>
      <c r="AK133" s="765">
        <v>11.8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Jkzm9x4Ir6zBxRzLCSldv/JFsxXiHkR3/1P6pRJ08ANSKa+n/k99zhR/iAP1bHLSTPcYEkARAfQNAWaAuFTcmg==" saltValue="ImO8zCo40PYYtzSb9VK9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76"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ePxzecSzdzpts0cRVDlBoZDznAcw0+vqvc3u2PxRV2bwpw/DV9jobXOMYcU0NGkwNLk/ZJpBru1JOF+j03HY6g==" saltValue="sxMCASR4IyavluOdSLFv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1"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vD4ttQFUWlnBd2Yg5XY0+Aj1xr3nZtQD/GaD/A3+l0ejM4ooSDCkGHQ3I9LE+zsoqId2E65Xt+DYRmV2G65qg==" saltValue="QtWoGXknX4jQ1yZgy3lX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505</v>
      </c>
      <c r="AP7" s="304"/>
      <c r="AQ7" s="305" t="s">
        <v>506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507</v>
      </c>
      <c r="AQ8" s="311" t="s">
        <v>508</v>
      </c>
      <c r="AR8" s="312" t="s">
        <v>509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510</v>
      </c>
      <c r="AL9" s="1193"/>
      <c r="AM9" s="1193"/>
      <c r="AN9" s="1194"/>
      <c r="AO9" s="313">
        <v>953220</v>
      </c>
      <c r="AP9" s="313">
        <v>49405</v>
      </c>
      <c r="AQ9" s="314">
        <v>81607</v>
      </c>
      <c r="AR9" s="315">
        <v>-39.5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511</v>
      </c>
      <c r="AL10" s="1193"/>
      <c r="AM10" s="1193"/>
      <c r="AN10" s="1194"/>
      <c r="AO10" s="316">
        <v>109128</v>
      </c>
      <c r="AP10" s="316">
        <v>5656</v>
      </c>
      <c r="AQ10" s="317">
        <v>8429</v>
      </c>
      <c r="AR10" s="318">
        <v>-32.9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512</v>
      </c>
      <c r="AL11" s="1193"/>
      <c r="AM11" s="1193"/>
      <c r="AN11" s="1194"/>
      <c r="AO11" s="316">
        <v>218859</v>
      </c>
      <c r="AP11" s="316">
        <v>11343</v>
      </c>
      <c r="AQ11" s="317">
        <v>12564</v>
      </c>
      <c r="AR11" s="318">
        <v>-9.6999999999999993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513</v>
      </c>
      <c r="AL12" s="1193"/>
      <c r="AM12" s="1193"/>
      <c r="AN12" s="1194"/>
      <c r="AO12" s="316" t="s">
        <v>514</v>
      </c>
      <c r="AP12" s="316" t="s">
        <v>514</v>
      </c>
      <c r="AQ12" s="317">
        <v>603</v>
      </c>
      <c r="AR12" s="318" t="s">
        <v>514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515</v>
      </c>
      <c r="AL13" s="1193"/>
      <c r="AM13" s="1193"/>
      <c r="AN13" s="1194"/>
      <c r="AO13" s="316" t="s">
        <v>514</v>
      </c>
      <c r="AP13" s="316" t="s">
        <v>514</v>
      </c>
      <c r="AQ13" s="317">
        <v>5</v>
      </c>
      <c r="AR13" s="318" t="s">
        <v>514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516</v>
      </c>
      <c r="AL14" s="1193"/>
      <c r="AM14" s="1193"/>
      <c r="AN14" s="1194"/>
      <c r="AO14" s="316">
        <v>70256</v>
      </c>
      <c r="AP14" s="316">
        <v>3641</v>
      </c>
      <c r="AQ14" s="317">
        <v>4049</v>
      </c>
      <c r="AR14" s="318">
        <v>-10.1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517</v>
      </c>
      <c r="AL15" s="1193"/>
      <c r="AM15" s="1193"/>
      <c r="AN15" s="1194"/>
      <c r="AO15" s="316">
        <v>6425</v>
      </c>
      <c r="AP15" s="316">
        <v>333</v>
      </c>
      <c r="AQ15" s="317">
        <v>2220</v>
      </c>
      <c r="AR15" s="318">
        <v>-85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518</v>
      </c>
      <c r="AL16" s="1196"/>
      <c r="AM16" s="1196"/>
      <c r="AN16" s="1197"/>
      <c r="AO16" s="316">
        <v>-73993</v>
      </c>
      <c r="AP16" s="316">
        <v>-3835</v>
      </c>
      <c r="AQ16" s="317">
        <v>-7287</v>
      </c>
      <c r="AR16" s="318">
        <v>-47.4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191</v>
      </c>
      <c r="AL17" s="1196"/>
      <c r="AM17" s="1196"/>
      <c r="AN17" s="1197"/>
      <c r="AO17" s="316">
        <v>1283895</v>
      </c>
      <c r="AP17" s="316">
        <v>66544</v>
      </c>
      <c r="AQ17" s="317">
        <v>102189</v>
      </c>
      <c r="AR17" s="318">
        <v>-34.9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523</v>
      </c>
      <c r="AL21" s="1190"/>
      <c r="AM21" s="1190"/>
      <c r="AN21" s="1191"/>
      <c r="AO21" s="328">
        <v>5.8</v>
      </c>
      <c r="AP21" s="329">
        <v>9.43</v>
      </c>
      <c r="AQ21" s="330">
        <v>-3.63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524</v>
      </c>
      <c r="AL22" s="1190"/>
      <c r="AM22" s="1190"/>
      <c r="AN22" s="1191"/>
      <c r="AO22" s="333">
        <v>99.4</v>
      </c>
      <c r="AP22" s="334">
        <v>96.9</v>
      </c>
      <c r="AQ22" s="335">
        <v>2.5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505</v>
      </c>
      <c r="AP30" s="304"/>
      <c r="AQ30" s="305" t="s">
        <v>506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507</v>
      </c>
      <c r="AQ31" s="311" t="s">
        <v>508</v>
      </c>
      <c r="AR31" s="312" t="s">
        <v>509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528</v>
      </c>
      <c r="AL32" s="1181"/>
      <c r="AM32" s="1181"/>
      <c r="AN32" s="1182"/>
      <c r="AO32" s="343">
        <v>633277</v>
      </c>
      <c r="AP32" s="343">
        <v>32822</v>
      </c>
      <c r="AQ32" s="344">
        <v>48351</v>
      </c>
      <c r="AR32" s="345">
        <v>-32.1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529</v>
      </c>
      <c r="AL33" s="1181"/>
      <c r="AM33" s="1181"/>
      <c r="AN33" s="1182"/>
      <c r="AO33" s="343" t="s">
        <v>514</v>
      </c>
      <c r="AP33" s="343" t="s">
        <v>514</v>
      </c>
      <c r="AQ33" s="344" t="s">
        <v>514</v>
      </c>
      <c r="AR33" s="345" t="s">
        <v>514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530</v>
      </c>
      <c r="AL34" s="1181"/>
      <c r="AM34" s="1181"/>
      <c r="AN34" s="1182"/>
      <c r="AO34" s="343" t="s">
        <v>514</v>
      </c>
      <c r="AP34" s="343" t="s">
        <v>514</v>
      </c>
      <c r="AQ34" s="344">
        <v>3</v>
      </c>
      <c r="AR34" s="345" t="s">
        <v>514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531</v>
      </c>
      <c r="AL35" s="1181"/>
      <c r="AM35" s="1181"/>
      <c r="AN35" s="1182"/>
      <c r="AO35" s="343">
        <v>154491</v>
      </c>
      <c r="AP35" s="343">
        <v>8007</v>
      </c>
      <c r="AQ35" s="344">
        <v>15327</v>
      </c>
      <c r="AR35" s="345">
        <v>-47.8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532</v>
      </c>
      <c r="AL36" s="1181"/>
      <c r="AM36" s="1181"/>
      <c r="AN36" s="1182"/>
      <c r="AO36" s="343">
        <v>16812</v>
      </c>
      <c r="AP36" s="343">
        <v>871</v>
      </c>
      <c r="AQ36" s="344">
        <v>3222</v>
      </c>
      <c r="AR36" s="345">
        <v>-73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533</v>
      </c>
      <c r="AL37" s="1181"/>
      <c r="AM37" s="1181"/>
      <c r="AN37" s="1182"/>
      <c r="AO37" s="343">
        <v>49963</v>
      </c>
      <c r="AP37" s="343">
        <v>2590</v>
      </c>
      <c r="AQ37" s="344">
        <v>486</v>
      </c>
      <c r="AR37" s="345">
        <v>432.9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534</v>
      </c>
      <c r="AL38" s="1184"/>
      <c r="AM38" s="1184"/>
      <c r="AN38" s="1185"/>
      <c r="AO38" s="346" t="s">
        <v>514</v>
      </c>
      <c r="AP38" s="346" t="s">
        <v>514</v>
      </c>
      <c r="AQ38" s="347">
        <v>7</v>
      </c>
      <c r="AR38" s="335" t="s">
        <v>514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535</v>
      </c>
      <c r="AL39" s="1184"/>
      <c r="AM39" s="1184"/>
      <c r="AN39" s="1185"/>
      <c r="AO39" s="343" t="s">
        <v>514</v>
      </c>
      <c r="AP39" s="343" t="s">
        <v>514</v>
      </c>
      <c r="AQ39" s="344">
        <v>-3375</v>
      </c>
      <c r="AR39" s="345" t="s">
        <v>514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536</v>
      </c>
      <c r="AL40" s="1181"/>
      <c r="AM40" s="1181"/>
      <c r="AN40" s="1182"/>
      <c r="AO40" s="343">
        <v>-430743</v>
      </c>
      <c r="AP40" s="343">
        <v>-22325</v>
      </c>
      <c r="AQ40" s="344">
        <v>-44517</v>
      </c>
      <c r="AR40" s="345">
        <v>-49.9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303</v>
      </c>
      <c r="AL41" s="1187"/>
      <c r="AM41" s="1187"/>
      <c r="AN41" s="1188"/>
      <c r="AO41" s="343">
        <v>423800</v>
      </c>
      <c r="AP41" s="343">
        <v>21965</v>
      </c>
      <c r="AQ41" s="344">
        <v>19506</v>
      </c>
      <c r="AR41" s="345">
        <v>12.6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505</v>
      </c>
      <c r="AN49" s="1175" t="s">
        <v>540</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541</v>
      </c>
      <c r="AO50" s="360" t="s">
        <v>542</v>
      </c>
      <c r="AP50" s="361" t="s">
        <v>543</v>
      </c>
      <c r="AQ50" s="362" t="s">
        <v>544</v>
      </c>
      <c r="AR50" s="363" t="s">
        <v>545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349514</v>
      </c>
      <c r="AN51" s="365">
        <v>19419</v>
      </c>
      <c r="AO51" s="366">
        <v>-10.4</v>
      </c>
      <c r="AP51" s="367">
        <v>69469</v>
      </c>
      <c r="AQ51" s="368">
        <v>-18.5</v>
      </c>
      <c r="AR51" s="369">
        <v>8.1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192497</v>
      </c>
      <c r="AN52" s="373">
        <v>10695</v>
      </c>
      <c r="AO52" s="374">
        <v>-14.5</v>
      </c>
      <c r="AP52" s="375">
        <v>38215</v>
      </c>
      <c r="AQ52" s="376">
        <v>-1.6</v>
      </c>
      <c r="AR52" s="377">
        <v>-12.9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395568</v>
      </c>
      <c r="AN53" s="365">
        <v>21632</v>
      </c>
      <c r="AO53" s="366">
        <v>11.4</v>
      </c>
      <c r="AP53" s="367">
        <v>67293</v>
      </c>
      <c r="AQ53" s="368">
        <v>-3.1</v>
      </c>
      <c r="AR53" s="369">
        <v>14.5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267071</v>
      </c>
      <c r="AN54" s="373">
        <v>14605</v>
      </c>
      <c r="AO54" s="374">
        <v>36.6</v>
      </c>
      <c r="AP54" s="375">
        <v>35076</v>
      </c>
      <c r="AQ54" s="376">
        <v>-8.1999999999999993</v>
      </c>
      <c r="AR54" s="377">
        <v>44.8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316667</v>
      </c>
      <c r="AN55" s="365">
        <v>16960</v>
      </c>
      <c r="AO55" s="366">
        <v>-21.6</v>
      </c>
      <c r="AP55" s="367">
        <v>67343</v>
      </c>
      <c r="AQ55" s="368">
        <v>0.1</v>
      </c>
      <c r="AR55" s="369">
        <v>-21.7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180614</v>
      </c>
      <c r="AN56" s="373">
        <v>9674</v>
      </c>
      <c r="AO56" s="374">
        <v>-33.799999999999997</v>
      </c>
      <c r="AP56" s="375">
        <v>32865</v>
      </c>
      <c r="AQ56" s="376">
        <v>-6.3</v>
      </c>
      <c r="AR56" s="377">
        <v>-27.5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631200</v>
      </c>
      <c r="AN57" s="365">
        <v>33155</v>
      </c>
      <c r="AO57" s="366">
        <v>95.5</v>
      </c>
      <c r="AP57" s="367">
        <v>73475</v>
      </c>
      <c r="AQ57" s="368">
        <v>9.1</v>
      </c>
      <c r="AR57" s="369">
        <v>86.4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443621</v>
      </c>
      <c r="AN58" s="373">
        <v>23302</v>
      </c>
      <c r="AO58" s="374">
        <v>140.9</v>
      </c>
      <c r="AP58" s="375">
        <v>43072</v>
      </c>
      <c r="AQ58" s="376">
        <v>31.1</v>
      </c>
      <c r="AR58" s="377">
        <v>109.8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296315</v>
      </c>
      <c r="AN59" s="365">
        <v>15358</v>
      </c>
      <c r="AO59" s="366">
        <v>-53.7</v>
      </c>
      <c r="AP59" s="367">
        <v>87464</v>
      </c>
      <c r="AQ59" s="368">
        <v>19</v>
      </c>
      <c r="AR59" s="369">
        <v>-72.7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184414</v>
      </c>
      <c r="AN60" s="373">
        <v>9558</v>
      </c>
      <c r="AO60" s="374">
        <v>-59</v>
      </c>
      <c r="AP60" s="375">
        <v>47479</v>
      </c>
      <c r="AQ60" s="376">
        <v>10.199999999999999</v>
      </c>
      <c r="AR60" s="377">
        <v>-69.2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397853</v>
      </c>
      <c r="AN61" s="380">
        <v>21305</v>
      </c>
      <c r="AO61" s="381">
        <v>4.2</v>
      </c>
      <c r="AP61" s="382">
        <v>73009</v>
      </c>
      <c r="AQ61" s="383">
        <v>1.3</v>
      </c>
      <c r="AR61" s="369">
        <v>2.9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253643</v>
      </c>
      <c r="AN62" s="373">
        <v>13567</v>
      </c>
      <c r="AO62" s="374">
        <v>14</v>
      </c>
      <c r="AP62" s="375">
        <v>39341</v>
      </c>
      <c r="AQ62" s="376">
        <v>5</v>
      </c>
      <c r="AR62" s="377">
        <v>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sGhxIGqGzzCq65SvcFuKbaV0zX31/iH2AxNHd6aUoxVu7GLeVlEAHkMe5mbg6LkJYTn4nyXofINEdRMg0W9B+g==" saltValue="aWUF2AFIcJBC1Sare8e3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554</v>
      </c>
    </row>
    <row r="120" spans="125:125" ht="13.5" hidden="1" customHeight="1"/>
    <row r="121" spans="125:125" ht="13.5" hidden="1" customHeight="1">
      <c r="DU121" s="291"/>
    </row>
  </sheetData>
  <sheetProtection algorithmName="SHA-512" hashValue="81j8ouDrzFgnnK+h79YtPaOSKDc6A/KGAnTpFYeDckpzcRP9kdl52SeHDx5eUFjWfao3T4bWl/Aq82OPAdkdLQ==" saltValue="wKHXhRJm+phkBuHyerdB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I93"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555</v>
      </c>
    </row>
  </sheetData>
  <sheetProtection algorithmName="SHA-512" hashValue="YvTaKmrChBAvQ09+F0ptJcBEvSEIVAl/JO0H9s+ufwQxZpG5zhSjAYCBq+wrnbfWyrSDfHHsGQZae25pRsVMRQ==" saltValue="pNTWFSUNc5KvSyVM7+U5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35" zoomScale="82" zoomScaleNormal="82"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98" t="s">
        <v>3</v>
      </c>
      <c r="D47" s="1198"/>
      <c r="E47" s="1199"/>
      <c r="F47" s="11">
        <v>10.98</v>
      </c>
      <c r="G47" s="12">
        <v>7.75</v>
      </c>
      <c r="H47" s="12">
        <v>5.86</v>
      </c>
      <c r="I47" s="12">
        <v>5.33</v>
      </c>
      <c r="J47" s="13">
        <v>6.64</v>
      </c>
    </row>
    <row r="48" spans="2:10" ht="57.75" customHeight="1">
      <c r="B48" s="14"/>
      <c r="C48" s="1200" t="s">
        <v>4</v>
      </c>
      <c r="D48" s="1200"/>
      <c r="E48" s="1201"/>
      <c r="F48" s="15">
        <v>10.3</v>
      </c>
      <c r="G48" s="16">
        <v>6.39</v>
      </c>
      <c r="H48" s="16">
        <v>6.44</v>
      </c>
      <c r="I48" s="16">
        <v>6.65</v>
      </c>
      <c r="J48" s="17">
        <v>3.6</v>
      </c>
    </row>
    <row r="49" spans="2:10" ht="57.75" customHeight="1" thickBot="1">
      <c r="B49" s="18"/>
      <c r="C49" s="1202" t="s">
        <v>5</v>
      </c>
      <c r="D49" s="1202"/>
      <c r="E49" s="1203"/>
      <c r="F49" s="19" t="s">
        <v>561</v>
      </c>
      <c r="G49" s="20" t="s">
        <v>562</v>
      </c>
      <c r="H49" s="20" t="s">
        <v>563</v>
      </c>
      <c r="I49" s="20" t="s">
        <v>564</v>
      </c>
      <c r="J49" s="21" t="s">
        <v>565</v>
      </c>
    </row>
    <row r="50" spans="2:10" ht="13.5" customHeight="1"/>
  </sheetData>
  <sheetProtection algorithmName="SHA-512" hashValue="xP8Honna5ddb7oPKxWJck5srWVqU9Gcp8QrZvMs4d6cFE0S7UJbEMXJxOBmFbilIFn7CUqO9qHbdygY0UQzrqQ==" saltValue="RjJn53kq5xEWnaY2rCOM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2021-03-02T00:58:34Z</cp:lastPrinted>
  <dcterms:created xsi:type="dcterms:W3CDTF">2021-02-05T01:46:14Z</dcterms:created>
  <dcterms:modified xsi:type="dcterms:W3CDTF">2021-03-02T01:31:39Z</dcterms:modified>
  <cp:category/>
</cp:coreProperties>
</file>